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2FE6360F-9582-40E8-874B-9F5B9CD7B0AC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учебный план" sheetId="10" r:id="rId1"/>
    <sheet name="Лист1" sheetId="11" r:id="rId2"/>
    <sheet name="Учебный план 23-24" sheetId="12" r:id="rId3"/>
  </sheets>
  <definedNames>
    <definedName name="dklr" localSheetId="0">#REF!</definedName>
    <definedName name="dklr" localSheetId="2">#REF!</definedName>
    <definedName name="dklr">#REF!</definedName>
    <definedName name="Excel_BuiltIn_Database" localSheetId="0">#REF!</definedName>
    <definedName name="Excel_BuiltIn_Database" localSheetId="2">#REF!</definedName>
    <definedName name="Excel_BuiltIn_Database">#REF!</definedName>
    <definedName name="zpl" localSheetId="0">#REF!</definedName>
    <definedName name="zpl" localSheetId="2">#REF!</definedName>
    <definedName name="zpl">#REF!</definedName>
    <definedName name="вбдргп" localSheetId="0">#REF!</definedName>
    <definedName name="вбдргп" localSheetId="2">#REF!</definedName>
    <definedName name="вбдргп">#REF!</definedName>
    <definedName name="ввввв123" localSheetId="0">#REF!</definedName>
    <definedName name="ввввв123" localSheetId="2">#REF!</definedName>
    <definedName name="ввввв123">#REF!</definedName>
    <definedName name="ждд" localSheetId="0">#REF!</definedName>
    <definedName name="ждд" localSheetId="2">#REF!</definedName>
    <definedName name="ждд">#REF!</definedName>
    <definedName name="кенгш">#REF!</definedName>
    <definedName name="_xlnm.Print_Area" localSheetId="0">'учебный план'!$A$1:$E$47</definedName>
    <definedName name="_xlnm.Print_Area" localSheetId="2">'Учебный план 23-24'!$A$1:$L$267</definedName>
    <definedName name="оооооооооооооооо">#REF!</definedName>
    <definedName name="прлж">#REF!</definedName>
    <definedName name="прлл">#REF!</definedName>
    <definedName name="расш.340.16" localSheetId="0">#REF!</definedName>
    <definedName name="расш.340.16" localSheetId="2">#REF!</definedName>
    <definedName name="расш.340.16">#REF!</definedName>
    <definedName name="ффф" localSheetId="2">#REF!</definedName>
    <definedName name="ффф">#REF!</definedName>
    <definedName name="ЦВР" localSheetId="2">#REF!</definedName>
    <definedName name="ЦВР">#REF!</definedName>
    <definedName name="ЦВР11">#REF!</definedName>
  </definedNames>
  <calcPr calcId="191029"/>
</workbook>
</file>

<file path=xl/calcChain.xml><?xml version="1.0" encoding="utf-8"?>
<calcChain xmlns="http://schemas.openxmlformats.org/spreadsheetml/2006/main">
  <c r="J170" i="12" l="1"/>
  <c r="J10" i="12"/>
  <c r="G10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163" i="12"/>
  <c r="L164" i="12"/>
  <c r="L165" i="12"/>
  <c r="L166" i="12"/>
  <c r="L167" i="12"/>
  <c r="L168" i="12"/>
  <c r="L169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37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11" i="12"/>
  <c r="L10" i="12" l="1"/>
  <c r="J161" i="12"/>
  <c r="J136" i="12"/>
  <c r="J87" i="12"/>
  <c r="J7" i="12" l="1"/>
  <c r="G87" i="12" l="1"/>
  <c r="D170" i="12" l="1"/>
  <c r="L171" i="12" l="1"/>
  <c r="L170" i="12" s="1"/>
  <c r="G170" i="12"/>
  <c r="L162" i="12"/>
  <c r="G161" i="12"/>
  <c r="G136" i="12"/>
  <c r="D136" i="12"/>
  <c r="M88" i="12"/>
  <c r="L88" i="12"/>
  <c r="D87" i="12"/>
  <c r="D10" i="12"/>
  <c r="J9" i="12"/>
  <c r="H7" i="12"/>
  <c r="G7" i="12" l="1"/>
  <c r="D8" i="12"/>
  <c r="M89" i="12"/>
  <c r="L136" i="12"/>
  <c r="L161" i="12"/>
  <c r="L87" i="12"/>
  <c r="B27" i="11"/>
  <c r="L24" i="11"/>
  <c r="I20" i="11"/>
  <c r="B26" i="11" s="1"/>
  <c r="B28" i="11" s="1"/>
  <c r="B30" i="11" s="1"/>
  <c r="F8" i="11"/>
  <c r="C14" i="11"/>
  <c r="L7" i="12" l="1"/>
  <c r="E15" i="10"/>
</calcChain>
</file>

<file path=xl/sharedStrings.xml><?xml version="1.0" encoding="utf-8"?>
<sst xmlns="http://schemas.openxmlformats.org/spreadsheetml/2006/main" count="568" uniqueCount="389">
  <si>
    <t>наименование объединения</t>
  </si>
  <si>
    <t>кол-во детей</t>
  </si>
  <si>
    <t>кол-во недель</t>
  </si>
  <si>
    <t>5=п.2*п.3*п.4</t>
  </si>
  <si>
    <t>социально-педагогическая</t>
  </si>
  <si>
    <t>Enjoy English-О11</t>
  </si>
  <si>
    <t>Вожатые-волонтёры-У11</t>
  </si>
  <si>
    <t>Любимый английский-Б11</t>
  </si>
  <si>
    <t>Любимый английский-Б21</t>
  </si>
  <si>
    <t>Любимый английский-Б31</t>
  </si>
  <si>
    <t>Любимый английский-О11</t>
  </si>
  <si>
    <t>Любимый английский-О21</t>
  </si>
  <si>
    <t>Малышок-О11</t>
  </si>
  <si>
    <t>Патриот-Б11</t>
  </si>
  <si>
    <t>Патриот-О12</t>
  </si>
  <si>
    <t>Патриот-О13</t>
  </si>
  <si>
    <t>Патриот-О14</t>
  </si>
  <si>
    <t>Патриот-О15</t>
  </si>
  <si>
    <t>Патриот-О16</t>
  </si>
  <si>
    <t>Пресс-Центр-О11</t>
  </si>
  <si>
    <t>Пресс-Центр-О12</t>
  </si>
  <si>
    <t>СКИФ-Б11</t>
  </si>
  <si>
    <t>СКИФ-Б12</t>
  </si>
  <si>
    <t>СКИФ-Б13</t>
  </si>
  <si>
    <t>СКИФ-Б14</t>
  </si>
  <si>
    <t>СКИФ-Б15</t>
  </si>
  <si>
    <t>СКИФ-Б23</t>
  </si>
  <si>
    <t>СКИФ-Б31</t>
  </si>
  <si>
    <t>СКИФ-Б33</t>
  </si>
  <si>
    <t>СКИФ-Лидер-У11</t>
  </si>
  <si>
    <t>Я-вожатый-О11</t>
  </si>
  <si>
    <t>физкультурно-спортивная</t>
  </si>
  <si>
    <t>26 групп (37нед)</t>
  </si>
  <si>
    <t>Жемчужина-О11</t>
  </si>
  <si>
    <t>Жемчужина-О21</t>
  </si>
  <si>
    <t>Конкур-Б11</t>
  </si>
  <si>
    <t>Конкур-У11</t>
  </si>
  <si>
    <t>Солнечный мир-О13</t>
  </si>
  <si>
    <t>Солнечный мир-О14</t>
  </si>
  <si>
    <t>4 групп (45 нед)</t>
  </si>
  <si>
    <t>туристко-краеведческая</t>
  </si>
  <si>
    <t>6 групп (37 нед)</t>
  </si>
  <si>
    <t>Меотида-Б11</t>
  </si>
  <si>
    <t>художественная</t>
  </si>
  <si>
    <t>58 групп (37 нед)</t>
  </si>
  <si>
    <t>Приазовье-О11</t>
  </si>
  <si>
    <t>Приазовье-О21</t>
  </si>
  <si>
    <t>Приазовье-Б11</t>
  </si>
  <si>
    <t>Приазовье-Б21</t>
  </si>
  <si>
    <t>Основы дизайна-У11</t>
  </si>
  <si>
    <t>Арт-вдохновение-О11</t>
  </si>
  <si>
    <t>Серебряные трубы-Б21</t>
  </si>
  <si>
    <t>Общее музыкальное развитие</t>
  </si>
  <si>
    <t>Любимый английский-О12</t>
  </si>
  <si>
    <t>Малышок-О12</t>
  </si>
  <si>
    <t>Малышок-О13</t>
  </si>
  <si>
    <t>Патриот-Б12</t>
  </si>
  <si>
    <t>СКИФ-Б25</t>
  </si>
  <si>
    <t>Я-вожатый-О12</t>
  </si>
  <si>
    <t>Пресс-Центр-Б11</t>
  </si>
  <si>
    <t>Пресс-Центр-Б12</t>
  </si>
  <si>
    <t>Арт-вдохновение-О21</t>
  </si>
  <si>
    <t>Приазовье-Б31</t>
  </si>
  <si>
    <t>Консонанс-Б21</t>
  </si>
  <si>
    <t>Серебряные трубы-Б31</t>
  </si>
  <si>
    <t>Конная тропинка-О12</t>
  </si>
  <si>
    <t>Конная тропинка-О14</t>
  </si>
  <si>
    <t>Конная тропинка -О11</t>
  </si>
  <si>
    <t>Солнечный мир-О11</t>
  </si>
  <si>
    <t>Солнечный мир-О12</t>
  </si>
  <si>
    <t>Сводная Б-21, Б-31</t>
  </si>
  <si>
    <t>Эксперимент-Б11 хореография</t>
  </si>
  <si>
    <t>направленность</t>
  </si>
  <si>
    <t>название программы</t>
  </si>
  <si>
    <t>ФИО ПДО</t>
  </si>
  <si>
    <t>кол-во часов в неделю на группу</t>
  </si>
  <si>
    <t>количество человеко-часов за год</t>
  </si>
  <si>
    <t>Шатун О.А.</t>
  </si>
  <si>
    <t>Резник Т.И.</t>
  </si>
  <si>
    <t>Волвенко Н.Н.</t>
  </si>
  <si>
    <t>Хорошилова С.П.</t>
  </si>
  <si>
    <t xml:space="preserve">Польщикова О.А. </t>
  </si>
  <si>
    <t>Телкова И.В.</t>
  </si>
  <si>
    <t>Шведина Е.А.</t>
  </si>
  <si>
    <t>Белькова Н.В.</t>
  </si>
  <si>
    <t>Косоголова Т.Н.</t>
  </si>
  <si>
    <t>Чупахина И.Ю.</t>
  </si>
  <si>
    <t>Кучерявая Н.С.</t>
  </si>
  <si>
    <t>Ковтунова Е.М.</t>
  </si>
  <si>
    <t>Пташинский И.А.</t>
  </si>
  <si>
    <t>Кирсаненко А.Н.</t>
  </si>
  <si>
    <t>Шкутова И.А.</t>
  </si>
  <si>
    <t>Попова Н.В.</t>
  </si>
  <si>
    <t>Мамонов А.А.</t>
  </si>
  <si>
    <t>Онуприенко Л.Н.</t>
  </si>
  <si>
    <t>Борисова Т.Е.</t>
  </si>
  <si>
    <t>Карпенко Э.Я.</t>
  </si>
  <si>
    <t>Серебряная подкова</t>
  </si>
  <si>
    <t>Колпаков-Мирошниченко Р.С.</t>
  </si>
  <si>
    <t>Верховая езда</t>
  </si>
  <si>
    <t>Барабанов Н.В.</t>
  </si>
  <si>
    <t>За здоровьем на лошадке</t>
  </si>
  <si>
    <t>Подготовка всадника</t>
  </si>
  <si>
    <t>Первые шаги в волшебный мир танца</t>
  </si>
  <si>
    <t>Танец в ритме спорта</t>
  </si>
  <si>
    <t>Бырдина Л.А.</t>
  </si>
  <si>
    <t>История доверчиво пред нами свой тайный раскрывает свиток</t>
  </si>
  <si>
    <t>Мой край Донской</t>
  </si>
  <si>
    <t>Тарабарова И.В.</t>
  </si>
  <si>
    <t>Шахматы с раннего детства</t>
  </si>
  <si>
    <t>Курс самообороны без оружия, традиционное шотокан каратэ-до</t>
  </si>
  <si>
    <t>В едином строю</t>
  </si>
  <si>
    <t>Ковалев М.А.</t>
  </si>
  <si>
    <t>Редин А.А.</t>
  </si>
  <si>
    <t>Мельникова Н.Н.</t>
  </si>
  <si>
    <t>Петренко В.В.</t>
  </si>
  <si>
    <t>Мир дизайна</t>
  </si>
  <si>
    <t>Школа современного танца</t>
  </si>
  <si>
    <t>Курмаз И.И.</t>
  </si>
  <si>
    <t>Клавишный синтезатор</t>
  </si>
  <si>
    <t>Enjoy English</t>
  </si>
  <si>
    <t>Открытые сердца</t>
  </si>
  <si>
    <t>Фемида: Jus, Juris</t>
  </si>
  <si>
    <t>Мой английский с раннего детства</t>
  </si>
  <si>
    <t>Всезнайка</t>
  </si>
  <si>
    <t>Я -Россиянин</t>
  </si>
  <si>
    <t>Азы журналисстики</t>
  </si>
  <si>
    <t>Секреты вожатского мастерства</t>
  </si>
  <si>
    <t>Будущее начинается сегодня</t>
  </si>
  <si>
    <t>Как? Зачем? Почему?</t>
  </si>
  <si>
    <t>Ступеньки творчества</t>
  </si>
  <si>
    <t>Первые вожатские шаги</t>
  </si>
  <si>
    <t>Учись владеть своим телом</t>
  </si>
  <si>
    <t>Поем и учимся петь</t>
  </si>
  <si>
    <t>Петь - значит жить в мире музыки</t>
  </si>
  <si>
    <t>Воспитание театром</t>
  </si>
  <si>
    <t>Духовой оркестр в УДО</t>
  </si>
  <si>
    <t>Танец, ритм, движение</t>
  </si>
  <si>
    <t>Радужный мир творчества</t>
  </si>
  <si>
    <t>Магия декора</t>
  </si>
  <si>
    <t>Театральное искусство - искусство самосовершенствования</t>
  </si>
  <si>
    <t>Ребенок в мире искусства</t>
  </si>
  <si>
    <t>кол-во детей для расчета ЧЧ</t>
  </si>
  <si>
    <t>часы концертмейстера</t>
  </si>
  <si>
    <t xml:space="preserve">УТВЕРЖДАЮ                                                                                 Директор МБУ ДО ЦВР                       _________________А.В.Шкурко   </t>
  </si>
  <si>
    <t>Краснокутская Е.Г. пдо                                Губай М.А. концертмейстер</t>
  </si>
  <si>
    <t>Мироненко А.В. пдо                     Шевцова Е.В. концертмейстер</t>
  </si>
  <si>
    <t>Шумакова М.О. пдо                              Сердюк Ю.В. концеримейстер</t>
  </si>
  <si>
    <t xml:space="preserve">Степанова В.В.   пдо             Сердюк Ю.В. концеримейстер  </t>
  </si>
  <si>
    <t>Кырма С.В.  пдо                             Сердюк Ю.В. концеримейстер</t>
  </si>
  <si>
    <t>Пошелюжная М.С.   пдо       Загородняя О.Ю, концертмейстер</t>
  </si>
  <si>
    <t xml:space="preserve">Эксперимент-Б11 </t>
  </si>
  <si>
    <t xml:space="preserve">Эксперимент-У41 вокал </t>
  </si>
  <si>
    <t>Богушева Н.Д. пдо                         Курмаз И.И. концертмейстер</t>
  </si>
  <si>
    <t xml:space="preserve"> </t>
  </si>
  <si>
    <t>групп</t>
  </si>
  <si>
    <t>всего групп</t>
  </si>
  <si>
    <t>Сухова И.А.    пдо                                    Курмаз И.И. концертмейстер</t>
  </si>
  <si>
    <t>Хорева И.В. пдо        Курмаз И.И. концертмейстер</t>
  </si>
  <si>
    <t>кол-во обучающихся</t>
  </si>
  <si>
    <t>общее кол-во обучающихся</t>
  </si>
  <si>
    <t>СКИФ-Б34</t>
  </si>
  <si>
    <t>СКИФ-Б35</t>
  </si>
  <si>
    <t>СКИФ-Лидер-У14</t>
  </si>
  <si>
    <t>Малышева Т.М.</t>
  </si>
  <si>
    <t>Патриот-Б13</t>
  </si>
  <si>
    <t>Гончарова Т.В.</t>
  </si>
  <si>
    <t>Патриот-Б14</t>
  </si>
  <si>
    <t>Олигова Е.В.</t>
  </si>
  <si>
    <t>Жар-птица-У31</t>
  </si>
  <si>
    <t>Стригунок-О11</t>
  </si>
  <si>
    <t>Солнечный лучик</t>
  </si>
  <si>
    <t>Сальная Н.А.</t>
  </si>
  <si>
    <t>физкультурно-спортивная                      (адаптивная) ОВЗ и Инвалиды</t>
  </si>
  <si>
    <t>Оздоровительная верховая езда (старшие дети)</t>
  </si>
  <si>
    <t>Мой любимый пони                   (младшие дети)</t>
  </si>
  <si>
    <t>Инд. занятия, ребенок вне группы</t>
  </si>
  <si>
    <t>из группы Конная тропинка-О11</t>
  </si>
  <si>
    <t xml:space="preserve"> тренеры-преподаватели - </t>
  </si>
  <si>
    <t>Эксперимент-У11 хореография</t>
  </si>
  <si>
    <t>Патриот-О17</t>
  </si>
  <si>
    <t>Патриот-О18</t>
  </si>
  <si>
    <t>Арт-вдохновение-Б11</t>
  </si>
  <si>
    <t>Вожатые-волонтёры-Б11</t>
  </si>
  <si>
    <t>ЛИК-Б31</t>
  </si>
  <si>
    <t>ЛИК-Б32</t>
  </si>
  <si>
    <t>СКИФ-Б32</t>
  </si>
  <si>
    <t>Пришкольные вожатые-Б31</t>
  </si>
  <si>
    <t>СКИФ-Б16</t>
  </si>
  <si>
    <t>СКИФ-Б19</t>
  </si>
  <si>
    <t>Арт-вдохновение-О12</t>
  </si>
  <si>
    <t>Стригунок-Б11</t>
  </si>
  <si>
    <t>Конкур-Б12</t>
  </si>
  <si>
    <t>Улыбка-У41</t>
  </si>
  <si>
    <t>Улыбка-Б21</t>
  </si>
  <si>
    <t>Жемчужина-У11</t>
  </si>
  <si>
    <t>ОКТ</t>
  </si>
  <si>
    <t xml:space="preserve">из Конкур-Б12 </t>
  </si>
  <si>
    <t xml:space="preserve">из Конкур-У11 </t>
  </si>
  <si>
    <t xml:space="preserve">Эксперимент-У11 </t>
  </si>
  <si>
    <t>Склярова Е.Н.</t>
  </si>
  <si>
    <t>Резник</t>
  </si>
  <si>
    <t>Волвенко</t>
  </si>
  <si>
    <t>Ковтунова</t>
  </si>
  <si>
    <t>Пташинский</t>
  </si>
  <si>
    <t>Павлова</t>
  </si>
  <si>
    <t>Кучерявая</t>
  </si>
  <si>
    <t>Чупахина</t>
  </si>
  <si>
    <t>Малышева</t>
  </si>
  <si>
    <t>Косоголова</t>
  </si>
  <si>
    <t>Тарабарова</t>
  </si>
  <si>
    <t>Кирсаненко</t>
  </si>
  <si>
    <t>Колпаков-М</t>
  </si>
  <si>
    <t>Карпенко</t>
  </si>
  <si>
    <t>Борисова</t>
  </si>
  <si>
    <t>Онуприенко</t>
  </si>
  <si>
    <t>Сальная</t>
  </si>
  <si>
    <t>Телкова</t>
  </si>
  <si>
    <t>Мельникова</t>
  </si>
  <si>
    <t>Белькова</t>
  </si>
  <si>
    <t>Польщикова</t>
  </si>
  <si>
    <t>Шведина Е.</t>
  </si>
  <si>
    <t>Шкутова</t>
  </si>
  <si>
    <t>Шатун</t>
  </si>
  <si>
    <t>Редин</t>
  </si>
  <si>
    <t>Ковалев</t>
  </si>
  <si>
    <t>Куртакова</t>
  </si>
  <si>
    <t>Родина</t>
  </si>
  <si>
    <t>Хорошилова</t>
  </si>
  <si>
    <t>Гражданин</t>
  </si>
  <si>
    <t>Гончарова</t>
  </si>
  <si>
    <t>Бырдина</t>
  </si>
  <si>
    <t>Барабанов</t>
  </si>
  <si>
    <t>Мамонов</t>
  </si>
  <si>
    <t>Курмаз</t>
  </si>
  <si>
    <t>Богушева</t>
  </si>
  <si>
    <t>Сухова</t>
  </si>
  <si>
    <t>Хорева</t>
  </si>
  <si>
    <t>Лопатина</t>
  </si>
  <si>
    <t>Степанова</t>
  </si>
  <si>
    <t>Кырма</t>
  </si>
  <si>
    <t>Лаврова</t>
  </si>
  <si>
    <t>Жуйко</t>
  </si>
  <si>
    <t>Мироненко</t>
  </si>
  <si>
    <t>Краснокутская</t>
  </si>
  <si>
    <t>Губай</t>
  </si>
  <si>
    <t>Псел</t>
  </si>
  <si>
    <t>Менжулова</t>
  </si>
  <si>
    <t>Попова</t>
  </si>
  <si>
    <t>Олигова</t>
  </si>
  <si>
    <t>Склярова</t>
  </si>
  <si>
    <t>Петренко</t>
  </si>
  <si>
    <t>Шумакова</t>
  </si>
  <si>
    <t>Пошелюжная</t>
  </si>
  <si>
    <t>Загородняя</t>
  </si>
  <si>
    <t>тренерских</t>
  </si>
  <si>
    <t>пдо</t>
  </si>
  <si>
    <t>всего по штат</t>
  </si>
  <si>
    <t>трен</t>
  </si>
  <si>
    <t>вакансия</t>
  </si>
  <si>
    <t>Сценмастерство</t>
  </si>
  <si>
    <t>Эстрадный духовой ансамбль</t>
  </si>
  <si>
    <t xml:space="preserve">Эстрадный духовой ансамбль </t>
  </si>
  <si>
    <t>Радуга творчества-О21</t>
  </si>
  <si>
    <t>1 м/гр</t>
  </si>
  <si>
    <t>Инд.</t>
  </si>
  <si>
    <t xml:space="preserve">Эксперимент-У41 </t>
  </si>
  <si>
    <t>инд</t>
  </si>
  <si>
    <t>Эксперимент-У41 хореография</t>
  </si>
  <si>
    <t>Жемчужина-Б11</t>
  </si>
  <si>
    <t>Чурсина Е.Г.</t>
  </si>
  <si>
    <t xml:space="preserve">Польщикова О.А., Шведина Е.А., Родина С.В., Чурсина Е.Г. </t>
  </si>
  <si>
    <r>
      <t xml:space="preserve">Псёл В.П.    пдо               Загородняя О.Ю. </t>
    </r>
    <r>
      <rPr>
        <sz val="10"/>
        <rFont val="Times New Roman"/>
        <family val="1"/>
        <charset val="204"/>
      </rPr>
      <t>концертмейстер</t>
    </r>
  </si>
  <si>
    <t>Белая ладья-Б11</t>
  </si>
  <si>
    <t>Белая ладья-Б12</t>
  </si>
  <si>
    <t>Феникс-О11</t>
  </si>
  <si>
    <t>Феникс-О12</t>
  </si>
  <si>
    <t>Юнармеец -О26</t>
  </si>
  <si>
    <t>Юнармеец-О21</t>
  </si>
  <si>
    <t>Юнармеец -О22</t>
  </si>
  <si>
    <t>Юнармеец-О23</t>
  </si>
  <si>
    <t>Юнармеец-О24</t>
  </si>
  <si>
    <t>Юнармеец-О25</t>
  </si>
  <si>
    <t>ЛИК-Б11</t>
  </si>
  <si>
    <t>ЛИК-Б12</t>
  </si>
  <si>
    <t>ЛИК-У11</t>
  </si>
  <si>
    <t>Хлыстова М.С.</t>
  </si>
  <si>
    <t>Я-вожатый-О13</t>
  </si>
  <si>
    <t>Я-вожатый-О14</t>
  </si>
  <si>
    <t>Вожатые-волонтёры-Б21</t>
  </si>
  <si>
    <t>Пришкольные вожатые-Б11</t>
  </si>
  <si>
    <t>Пришкольные вожатые-Б12</t>
  </si>
  <si>
    <t>СКИФ-Б26</t>
  </si>
  <si>
    <t>СКИФ-Б27</t>
  </si>
  <si>
    <t>СКИФ-Б210</t>
  </si>
  <si>
    <t>Хочу все знать-Б22</t>
  </si>
  <si>
    <t>Хочу все знать-Б21</t>
  </si>
  <si>
    <t>СКИФ-Б21</t>
  </si>
  <si>
    <t>СКИФ-Б22</t>
  </si>
  <si>
    <t>СКИФ-Б24</t>
  </si>
  <si>
    <t>СКИФ-Лидер-У12</t>
  </si>
  <si>
    <t>СКИФ-Б17</t>
  </si>
  <si>
    <t>СКИФ-Б18</t>
  </si>
  <si>
    <t>СКИФ-Лидер-У13</t>
  </si>
  <si>
    <t xml:space="preserve"> Фейерверк-У21</t>
  </si>
  <si>
    <t>Игра-Б31</t>
  </si>
  <si>
    <t>Фантазия-О21</t>
  </si>
  <si>
    <t>Фантазия-Б21</t>
  </si>
  <si>
    <t>Фантазия-У21</t>
  </si>
  <si>
    <t>Фантазия-У41</t>
  </si>
  <si>
    <t xml:space="preserve">Инд. </t>
  </si>
  <si>
    <t>2 м/гр</t>
  </si>
  <si>
    <t>3 м/гр</t>
  </si>
  <si>
    <t>4 м/гр</t>
  </si>
  <si>
    <t>5 м/гр</t>
  </si>
  <si>
    <t>Обучение хоровому пению: через тернии к звездам</t>
  </si>
  <si>
    <t>Юнармеец-О27</t>
  </si>
  <si>
    <t>Юнармеец-О28</t>
  </si>
  <si>
    <t>Юнармеец-О29</t>
  </si>
  <si>
    <t>Жар-птица-Б21</t>
  </si>
  <si>
    <t>Жар-птица-У21</t>
  </si>
  <si>
    <t>Волшебная мастерская-О21</t>
  </si>
  <si>
    <t>Волшебная мастерская-О22</t>
  </si>
  <si>
    <t>Улыбка-У21</t>
  </si>
  <si>
    <t>Улыбка-М/К</t>
  </si>
  <si>
    <t>м/гр</t>
  </si>
  <si>
    <t>ЛИК-Б13</t>
  </si>
  <si>
    <t>Патриот-О19</t>
  </si>
  <si>
    <t>Патриот-О110</t>
  </si>
  <si>
    <t>Меотида-О11</t>
  </si>
  <si>
    <t>Малышок-О14</t>
  </si>
  <si>
    <t>Enjoy English-О12</t>
  </si>
  <si>
    <t>Экспромт-Б21                                            гр</t>
  </si>
  <si>
    <t>Конкур-У51</t>
  </si>
  <si>
    <t>Конкур-У31</t>
  </si>
  <si>
    <t xml:space="preserve"> Фейерверк-Б21</t>
  </si>
  <si>
    <t>Лозенко А.А.</t>
  </si>
  <si>
    <t>Юнармеец-О11</t>
  </si>
  <si>
    <t>Колесников</t>
  </si>
  <si>
    <t xml:space="preserve">Лозенко </t>
  </si>
  <si>
    <t>1м/гр</t>
  </si>
  <si>
    <t>2м/гр</t>
  </si>
  <si>
    <t>3м/гр</t>
  </si>
  <si>
    <t>Менестрели-Б21</t>
  </si>
  <si>
    <t>Фантазия-О11</t>
  </si>
  <si>
    <t>Жемчужина-Б21</t>
  </si>
  <si>
    <t>Жемчужина-О12</t>
  </si>
  <si>
    <t>Эксперимент-У21</t>
  </si>
  <si>
    <t>Конкур-У22</t>
  </si>
  <si>
    <t>Стригунок-О13</t>
  </si>
  <si>
    <t>м/гр 1</t>
  </si>
  <si>
    <t>м/гр 2</t>
  </si>
  <si>
    <t>м/гр 3</t>
  </si>
  <si>
    <t>м/гр 4</t>
  </si>
  <si>
    <t>м/гр 5</t>
  </si>
  <si>
    <t>Иванов</t>
  </si>
  <si>
    <t>Романенко</t>
  </si>
  <si>
    <t>Бабак</t>
  </si>
  <si>
    <t>Дмитриенко</t>
  </si>
  <si>
    <t>Киршина</t>
  </si>
  <si>
    <t>Пономарёва</t>
  </si>
  <si>
    <t>Багданова</t>
  </si>
  <si>
    <t>Мордовин</t>
  </si>
  <si>
    <t>группа</t>
  </si>
  <si>
    <t xml:space="preserve">Симпатия-Б21                                      </t>
  </si>
  <si>
    <t>Сводная вокал Б11, У11</t>
  </si>
  <si>
    <t>Сводная вокал У21, У41</t>
  </si>
  <si>
    <t>Эксперимент-У11 вокал</t>
  </si>
  <si>
    <t>Эксперимент-У21 вокал</t>
  </si>
  <si>
    <t xml:space="preserve">Эксперимент-У21 </t>
  </si>
  <si>
    <t>Сводная Б11 и  У11</t>
  </si>
  <si>
    <t>Эксперимент-У21 хореография</t>
  </si>
  <si>
    <t>СКИФ-Б120</t>
  </si>
  <si>
    <t>СКИФ-Б121</t>
  </si>
  <si>
    <t>Жуйко Е.Б.</t>
  </si>
  <si>
    <t xml:space="preserve">Эксперимент-Б11 вокал                </t>
  </si>
  <si>
    <t>Фемида: Jus, Jurius</t>
  </si>
  <si>
    <t xml:space="preserve">Губай М.А. пдо                       </t>
  </si>
  <si>
    <t>Эксперимент-У21 сводная с У41</t>
  </si>
  <si>
    <t>Эксперимент-У11 свод Б11</t>
  </si>
  <si>
    <t>Лопатина   пдо                Курмаз И.И. концертмейстер (Сценмастерство)</t>
  </si>
  <si>
    <t>Учебный план МБУ ДО ЦВР на 2023-2024 учебный год</t>
  </si>
  <si>
    <t>СКИФ-1</t>
  </si>
  <si>
    <t>СКИФ-2</t>
  </si>
  <si>
    <t>СКИФ-3</t>
  </si>
  <si>
    <t>СКИФ-4</t>
  </si>
  <si>
    <t>Демченко В.С.</t>
  </si>
  <si>
    <t>Калинина А.Р.</t>
  </si>
  <si>
    <t xml:space="preserve">      Сердюк Ю.В. концермейстер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</si>
</sst>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_ ;[Red]\-#,##0\ "/>
    <numFmt numFmtId="168" formatCode="[$-419]General"/>
    <numFmt numFmtId="169" formatCode="#,##0.0"/>
    <numFmt numFmtId="170" formatCode="0.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70C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05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0" borderId="0"/>
    <xf numFmtId="168" fontId="7" fillId="0" borderId="0"/>
    <xf numFmtId="0" fontId="5" fillId="0" borderId="0"/>
    <xf numFmtId="0" fontId="5" fillId="0" borderId="0"/>
    <xf numFmtId="0" fontId="8" fillId="0" borderId="0"/>
    <xf numFmtId="0" fontId="7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9" fillId="8" borderId="5" applyNumberFormat="0" applyAlignment="0" applyProtection="0"/>
    <xf numFmtId="0" fontId="9" fillId="8" borderId="5" applyNumberFormat="0" applyAlignment="0" applyProtection="0"/>
    <xf numFmtId="0" fontId="9" fillId="8" borderId="5" applyNumberFormat="0" applyAlignment="0" applyProtection="0"/>
    <xf numFmtId="0" fontId="9" fillId="8" borderId="5" applyNumberFormat="0" applyAlignment="0" applyProtection="0"/>
    <xf numFmtId="0" fontId="9" fillId="8" borderId="5" applyNumberFormat="0" applyAlignment="0" applyProtection="0"/>
    <xf numFmtId="0" fontId="9" fillId="8" borderId="5" applyNumberFormat="0" applyAlignment="0" applyProtection="0"/>
    <xf numFmtId="0" fontId="9" fillId="8" borderId="5" applyNumberFormat="0" applyAlignment="0" applyProtection="0"/>
    <xf numFmtId="0" fontId="9" fillId="8" borderId="5" applyNumberFormat="0" applyAlignment="0" applyProtection="0"/>
    <xf numFmtId="0" fontId="9" fillId="8" borderId="5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0" borderId="0"/>
    <xf numFmtId="0" fontId="21" fillId="0" borderId="0"/>
    <xf numFmtId="0" fontId="22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5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5" fillId="0" borderId="0"/>
    <xf numFmtId="0" fontId="23" fillId="0" borderId="0"/>
    <xf numFmtId="0" fontId="23" fillId="0" borderId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24" borderId="12" applyNumberFormat="0" applyFont="0" applyAlignment="0" applyProtection="0"/>
    <xf numFmtId="0" fontId="5" fillId="24" borderId="12" applyNumberFormat="0" applyFont="0" applyAlignment="0" applyProtection="0"/>
    <xf numFmtId="0" fontId="5" fillId="24" borderId="12" applyNumberFormat="0" applyFont="0" applyAlignment="0" applyProtection="0"/>
    <xf numFmtId="0" fontId="5" fillId="24" borderId="12" applyNumberFormat="0" applyFont="0" applyAlignment="0" applyProtection="0"/>
    <xf numFmtId="0" fontId="5" fillId="24" borderId="12" applyNumberFormat="0" applyFont="0" applyAlignment="0" applyProtection="0"/>
    <xf numFmtId="0" fontId="5" fillId="24" borderId="12" applyNumberFormat="0" applyFont="0" applyAlignment="0" applyProtection="0"/>
    <xf numFmtId="0" fontId="5" fillId="24" borderId="12" applyNumberFormat="0" applyFont="0" applyAlignment="0" applyProtection="0"/>
    <xf numFmtId="0" fontId="5" fillId="24" borderId="12" applyNumberFormat="0" applyFont="0" applyAlignment="0" applyProtection="0"/>
    <xf numFmtId="0" fontId="5" fillId="24" borderId="1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0" borderId="0">
      <alignment vertical="top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</cellStyleXfs>
  <cellXfs count="22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3" fillId="0" borderId="0" xfId="0" applyFont="1" applyAlignment="1">
      <alignment vertical="top"/>
    </xf>
    <xf numFmtId="167" fontId="0" fillId="0" borderId="0" xfId="0" applyNumberFormat="1" applyAlignment="1">
      <alignment vertical="top"/>
    </xf>
    <xf numFmtId="0" fontId="32" fillId="0" borderId="1" xfId="0" applyFont="1" applyBorder="1" applyAlignment="1">
      <alignment vertical="top"/>
    </xf>
    <xf numFmtId="0" fontId="34" fillId="0" borderId="0" xfId="0" applyFont="1" applyAlignment="1">
      <alignment vertical="top"/>
    </xf>
    <xf numFmtId="0" fontId="34" fillId="0" borderId="1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3" xfId="0" applyFont="1" applyBorder="1" applyAlignment="1">
      <alignment vertical="top" wrapText="1"/>
    </xf>
    <xf numFmtId="0" fontId="33" fillId="0" borderId="0" xfId="0" applyFont="1" applyAlignment="1">
      <alignment vertical="top"/>
    </xf>
    <xf numFmtId="0" fontId="33" fillId="0" borderId="0" xfId="0" applyFont="1" applyAlignment="1">
      <alignment horizontal="center" vertical="top"/>
    </xf>
    <xf numFmtId="0" fontId="33" fillId="2" borderId="0" xfId="0" applyFont="1" applyFill="1" applyAlignment="1">
      <alignment horizontal="center" vertical="top"/>
    </xf>
    <xf numFmtId="0" fontId="33" fillId="2" borderId="1" xfId="0" applyFont="1" applyFill="1" applyBorder="1" applyAlignment="1">
      <alignment horizontal="center" vertical="top" wrapText="1"/>
    </xf>
    <xf numFmtId="0" fontId="33" fillId="2" borderId="0" xfId="0" applyFont="1" applyFill="1" applyAlignment="1">
      <alignment vertical="top"/>
    </xf>
    <xf numFmtId="0" fontId="32" fillId="0" borderId="0" xfId="0" applyFont="1" applyAlignment="1">
      <alignment vertical="top"/>
    </xf>
    <xf numFmtId="0" fontId="33" fillId="2" borderId="0" xfId="0" applyFont="1" applyFill="1" applyAlignment="1">
      <alignment horizontal="left" vertical="top"/>
    </xf>
    <xf numFmtId="0" fontId="33" fillId="2" borderId="0" xfId="0" applyFont="1" applyFill="1" applyAlignment="1">
      <alignment horizontal="right" vertical="top"/>
    </xf>
    <xf numFmtId="0" fontId="40" fillId="2" borderId="19" xfId="0" applyFont="1" applyFill="1" applyBorder="1" applyAlignment="1">
      <alignment horizontal="center" vertical="top" textRotation="90"/>
    </xf>
    <xf numFmtId="0" fontId="40" fillId="2" borderId="4" xfId="0" applyFont="1" applyFill="1" applyBorder="1" applyAlignment="1">
      <alignment horizontal="center" vertical="center" textRotation="90"/>
    </xf>
    <xf numFmtId="0" fontId="39" fillId="2" borderId="19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/>
    </xf>
    <xf numFmtId="0" fontId="34" fillId="0" borderId="16" xfId="0" applyFont="1" applyBorder="1" applyAlignment="1">
      <alignment vertical="top" wrapText="1"/>
    </xf>
    <xf numFmtId="0" fontId="34" fillId="0" borderId="1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34" fillId="0" borderId="4" xfId="0" applyFont="1" applyBorder="1" applyAlignment="1">
      <alignment horizontal="left" vertical="center"/>
    </xf>
    <xf numFmtId="0" fontId="34" fillId="0" borderId="15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top"/>
    </xf>
    <xf numFmtId="0" fontId="40" fillId="2" borderId="0" xfId="0" applyFont="1" applyFill="1" applyAlignment="1">
      <alignment horizontal="center" vertical="top"/>
    </xf>
    <xf numFmtId="0" fontId="40" fillId="2" borderId="14" xfId="0" applyFont="1" applyFill="1" applyBorder="1" applyAlignment="1">
      <alignment horizontal="center" vertical="top"/>
    </xf>
    <xf numFmtId="0" fontId="34" fillId="0" borderId="15" xfId="0" applyFont="1" applyBorder="1" applyAlignment="1">
      <alignment horizontal="left" vertical="top" wrapText="1"/>
    </xf>
    <xf numFmtId="0" fontId="34" fillId="0" borderId="16" xfId="0" applyFont="1" applyBorder="1" applyAlignment="1">
      <alignment horizontal="left" vertical="top" wrapText="1"/>
    </xf>
    <xf numFmtId="0" fontId="34" fillId="0" borderId="15" xfId="0" applyFont="1" applyBorder="1" applyAlignment="1">
      <alignment horizontal="center" vertical="top"/>
    </xf>
    <xf numFmtId="0" fontId="34" fillId="0" borderId="17" xfId="0" applyFont="1" applyBorder="1" applyAlignment="1">
      <alignment horizontal="left" vertical="center"/>
    </xf>
    <xf numFmtId="0" fontId="0" fillId="26" borderId="0" xfId="0" applyFill="1"/>
    <xf numFmtId="0" fontId="0" fillId="27" borderId="0" xfId="0" applyFill="1"/>
    <xf numFmtId="0" fontId="0" fillId="25" borderId="0" xfId="0" applyFill="1"/>
    <xf numFmtId="0" fontId="0" fillId="28" borderId="0" xfId="0" applyFill="1"/>
    <xf numFmtId="0" fontId="38" fillId="2" borderId="16" xfId="0" applyFont="1" applyFill="1" applyBorder="1" applyAlignment="1">
      <alignment horizontal="center" vertical="center" wrapText="1"/>
    </xf>
    <xf numFmtId="0" fontId="39" fillId="2" borderId="16" xfId="0" applyFont="1" applyFill="1" applyBorder="1" applyAlignment="1">
      <alignment horizontal="center" vertical="center" wrapText="1"/>
    </xf>
    <xf numFmtId="0" fontId="39" fillId="2" borderId="18" xfId="0" applyFont="1" applyFill="1" applyBorder="1" applyAlignment="1">
      <alignment horizontal="center" vertical="center"/>
    </xf>
    <xf numFmtId="0" fontId="34" fillId="0" borderId="15" xfId="0" applyFont="1" applyBorder="1" applyAlignment="1">
      <alignment vertical="center"/>
    </xf>
    <xf numFmtId="0" fontId="34" fillId="0" borderId="4" xfId="0" applyFont="1" applyBorder="1" applyAlignment="1">
      <alignment vertical="center"/>
    </xf>
    <xf numFmtId="0" fontId="34" fillId="0" borderId="15" xfId="0" applyFont="1" applyBorder="1" applyAlignment="1">
      <alignment vertical="center" wrapText="1"/>
    </xf>
    <xf numFmtId="0" fontId="34" fillId="0" borderId="3" xfId="0" applyFont="1" applyBorder="1" applyAlignment="1">
      <alignment horizontal="left" vertical="top" wrapText="1"/>
    </xf>
    <xf numFmtId="3" fontId="37" fillId="2" borderId="16" xfId="0" applyNumberFormat="1" applyFont="1" applyFill="1" applyBorder="1" applyAlignment="1">
      <alignment horizontal="center" vertical="top"/>
    </xf>
    <xf numFmtId="0" fontId="40" fillId="2" borderId="14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40" fillId="2" borderId="0" xfId="0" applyFont="1" applyFill="1" applyAlignment="1">
      <alignment vertical="top"/>
    </xf>
    <xf numFmtId="0" fontId="38" fillId="2" borderId="2" xfId="0" applyFont="1" applyFill="1" applyBorder="1" applyAlignment="1">
      <alignment vertical="center" wrapText="1"/>
    </xf>
    <xf numFmtId="0" fontId="38" fillId="2" borderId="3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top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" fontId="33" fillId="2" borderId="1" xfId="0" applyNumberFormat="1" applyFont="1" applyFill="1" applyBorder="1" applyAlignment="1">
      <alignment horizontal="center" vertical="top"/>
    </xf>
    <xf numFmtId="0" fontId="35" fillId="2" borderId="16" xfId="0" applyFont="1" applyFill="1" applyBorder="1" applyAlignment="1">
      <alignment vertical="top"/>
    </xf>
    <xf numFmtId="0" fontId="33" fillId="2" borderId="1" xfId="0" applyFont="1" applyFill="1" applyBorder="1"/>
    <xf numFmtId="0" fontId="33" fillId="2" borderId="20" xfId="0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/>
    </xf>
    <xf numFmtId="0" fontId="33" fillId="2" borderId="3" xfId="0" applyFont="1" applyFill="1" applyBorder="1"/>
    <xf numFmtId="0" fontId="33" fillId="2" borderId="15" xfId="0" applyFont="1" applyFill="1" applyBorder="1"/>
    <xf numFmtId="0" fontId="33" fillId="2" borderId="3" xfId="0" applyFont="1" applyFill="1" applyBorder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top"/>
    </xf>
    <xf numFmtId="0" fontId="38" fillId="2" borderId="0" xfId="0" applyFont="1" applyFill="1" applyAlignment="1">
      <alignment horizontal="center" vertical="center"/>
    </xf>
    <xf numFmtId="0" fontId="35" fillId="2" borderId="1" xfId="0" applyFont="1" applyFill="1" applyBorder="1" applyAlignment="1">
      <alignment horizontal="center" vertical="top"/>
    </xf>
    <xf numFmtId="0" fontId="42" fillId="2" borderId="1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/>
    </xf>
    <xf numFmtId="3" fontId="33" fillId="2" borderId="1" xfId="0" applyNumberFormat="1" applyFont="1" applyFill="1" applyBorder="1" applyAlignment="1">
      <alignment horizontal="center" vertical="top"/>
    </xf>
    <xf numFmtId="0" fontId="33" fillId="2" borderId="16" xfId="0" applyFont="1" applyFill="1" applyBorder="1" applyAlignment="1">
      <alignment vertical="center"/>
    </xf>
    <xf numFmtId="0" fontId="33" fillId="2" borderId="1" xfId="0" applyFont="1" applyFill="1" applyBorder="1" applyAlignment="1">
      <alignment wrapText="1"/>
    </xf>
    <xf numFmtId="0" fontId="33" fillId="2" borderId="1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right" vertical="center"/>
    </xf>
    <xf numFmtId="3" fontId="39" fillId="2" borderId="16" xfId="0" applyNumberFormat="1" applyFont="1" applyFill="1" applyBorder="1" applyAlignment="1">
      <alignment horizontal="center" vertical="top"/>
    </xf>
    <xf numFmtId="3" fontId="35" fillId="2" borderId="16" xfId="0" applyNumberFormat="1" applyFont="1" applyFill="1" applyBorder="1" applyAlignment="1">
      <alignment horizontal="center" vertical="top"/>
    </xf>
    <xf numFmtId="1" fontId="35" fillId="2" borderId="16" xfId="0" applyNumberFormat="1" applyFont="1" applyFill="1" applyBorder="1" applyAlignment="1">
      <alignment horizontal="center" vertical="top"/>
    </xf>
    <xf numFmtId="0" fontId="33" fillId="2" borderId="1" xfId="0" applyFont="1" applyFill="1" applyBorder="1" applyAlignment="1">
      <alignment horizontal="center" vertical="top"/>
    </xf>
    <xf numFmtId="0" fontId="38" fillId="2" borderId="16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right" vertical="center"/>
    </xf>
    <xf numFmtId="0" fontId="33" fillId="2" borderId="3" xfId="0" applyFont="1" applyFill="1" applyBorder="1" applyAlignment="1">
      <alignment horizontal="right"/>
    </xf>
    <xf numFmtId="0" fontId="33" fillId="2" borderId="17" xfId="0" applyFont="1" applyFill="1" applyBorder="1" applyAlignment="1">
      <alignment horizontal="right"/>
    </xf>
    <xf numFmtId="0" fontId="33" fillId="2" borderId="17" xfId="0" applyFont="1" applyFill="1" applyBorder="1" applyAlignment="1">
      <alignment horizontal="center" vertical="center" wrapText="1"/>
    </xf>
    <xf numFmtId="4" fontId="35" fillId="2" borderId="1" xfId="0" applyNumberFormat="1" applyFont="1" applyFill="1" applyBorder="1" applyAlignment="1">
      <alignment horizontal="center" vertical="top"/>
    </xf>
    <xf numFmtId="0" fontId="41" fillId="2" borderId="0" xfId="0" applyFont="1" applyFill="1" applyAlignment="1">
      <alignment horizontal="center" vertical="center" wrapText="1"/>
    </xf>
    <xf numFmtId="0" fontId="33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39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vertical="top"/>
    </xf>
    <xf numFmtId="0" fontId="33" fillId="2" borderId="4" xfId="0" applyFont="1" applyFill="1" applyBorder="1" applyAlignment="1">
      <alignment horizontal="right" vertical="center" wrapText="1"/>
    </xf>
    <xf numFmtId="0" fontId="33" fillId="2" borderId="4" xfId="0" applyFont="1" applyFill="1" applyBorder="1" applyAlignment="1">
      <alignment vertical="center" wrapText="1"/>
    </xf>
    <xf numFmtId="0" fontId="33" fillId="2" borderId="16" xfId="0" applyFont="1" applyFill="1" applyBorder="1" applyAlignment="1">
      <alignment vertical="center" wrapText="1"/>
    </xf>
    <xf numFmtId="0" fontId="33" fillId="2" borderId="3" xfId="0" applyFont="1" applyFill="1" applyBorder="1" applyAlignment="1">
      <alignment horizontal="center" vertical="center"/>
    </xf>
    <xf numFmtId="0" fontId="33" fillId="2" borderId="17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right" vertical="center"/>
    </xf>
    <xf numFmtId="0" fontId="40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vertical="top" wrapText="1"/>
    </xf>
    <xf numFmtId="0" fontId="33" fillId="2" borderId="18" xfId="0" applyFont="1" applyFill="1" applyBorder="1" applyAlignment="1">
      <alignment horizontal="center" vertical="center" wrapText="1"/>
    </xf>
    <xf numFmtId="0" fontId="33" fillId="2" borderId="19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left" vertical="center"/>
    </xf>
    <xf numFmtId="0" fontId="33" fillId="2" borderId="16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/>
    </xf>
    <xf numFmtId="0" fontId="33" fillId="2" borderId="4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top"/>
    </xf>
    <xf numFmtId="0" fontId="33" fillId="2" borderId="2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vertical="top"/>
    </xf>
    <xf numFmtId="0" fontId="44" fillId="2" borderId="1" xfId="0" applyFont="1" applyFill="1" applyBorder="1" applyAlignment="1">
      <alignment vertical="top"/>
    </xf>
    <xf numFmtId="0" fontId="33" fillId="2" borderId="15" xfId="0" applyFont="1" applyFill="1" applyBorder="1" applyAlignment="1">
      <alignment horizontal="right" vertical="center"/>
    </xf>
    <xf numFmtId="0" fontId="34" fillId="2" borderId="1" xfId="0" applyFont="1" applyFill="1" applyBorder="1" applyAlignment="1">
      <alignment vertical="top"/>
    </xf>
    <xf numFmtId="0" fontId="33" fillId="2" borderId="17" xfId="0" applyFont="1" applyFill="1" applyBorder="1" applyAlignment="1">
      <alignment horizontal="right" vertical="center"/>
    </xf>
    <xf numFmtId="0" fontId="33" fillId="2" borderId="15" xfId="0" applyFont="1" applyFill="1" applyBorder="1" applyAlignment="1">
      <alignment vertical="top"/>
    </xf>
    <xf numFmtId="0" fontId="33" fillId="2" borderId="4" xfId="0" applyFont="1" applyFill="1" applyBorder="1" applyAlignment="1">
      <alignment horizontal="left" vertical="center"/>
    </xf>
    <xf numFmtId="0" fontId="33" fillId="2" borderId="15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right" vertical="center"/>
    </xf>
    <xf numFmtId="0" fontId="41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left" vertical="center" wrapText="1"/>
    </xf>
    <xf numFmtId="0" fontId="33" fillId="2" borderId="20" xfId="0" applyFont="1" applyFill="1" applyBorder="1" applyAlignment="1">
      <alignment horizontal="left" vertical="center"/>
    </xf>
    <xf numFmtId="0" fontId="33" fillId="2" borderId="17" xfId="0" applyFont="1" applyFill="1" applyBorder="1" applyAlignment="1">
      <alignment horizontal="left" vertical="center"/>
    </xf>
    <xf numFmtId="0" fontId="33" fillId="2" borderId="19" xfId="0" applyFont="1" applyFill="1" applyBorder="1" applyAlignment="1">
      <alignment horizontal="left" vertical="center"/>
    </xf>
    <xf numFmtId="0" fontId="33" fillId="2" borderId="17" xfId="0" applyFont="1" applyFill="1" applyBorder="1" applyAlignment="1">
      <alignment horizontal="left" vertical="center" wrapText="1"/>
    </xf>
    <xf numFmtId="0" fontId="33" fillId="2" borderId="19" xfId="0" applyFont="1" applyFill="1" applyBorder="1" applyAlignment="1">
      <alignment horizontal="left" vertical="center" wrapText="1"/>
    </xf>
    <xf numFmtId="0" fontId="33" fillId="2" borderId="18" xfId="0" applyFont="1" applyFill="1" applyBorder="1" applyAlignment="1">
      <alignment horizontal="left" vertical="center" wrapText="1"/>
    </xf>
    <xf numFmtId="0" fontId="33" fillId="2" borderId="15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right"/>
    </xf>
    <xf numFmtId="0" fontId="0" fillId="2" borderId="0" xfId="0" applyFill="1" applyAlignment="1">
      <alignment horizontal="right" vertical="top"/>
    </xf>
    <xf numFmtId="0" fontId="34" fillId="2" borderId="1" xfId="0" applyFont="1" applyFill="1" applyBorder="1" applyAlignment="1">
      <alignment horizontal="center" vertical="center"/>
    </xf>
    <xf numFmtId="0" fontId="33" fillId="2" borderId="2" xfId="0" applyFont="1" applyFill="1" applyBorder="1"/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/>
    </xf>
    <xf numFmtId="0" fontId="33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top"/>
    </xf>
    <xf numFmtId="0" fontId="34" fillId="2" borderId="23" xfId="0" applyFont="1" applyFill="1" applyBorder="1" applyAlignment="1">
      <alignment horizontal="center" wrapText="1"/>
    </xf>
    <xf numFmtId="0" fontId="34" fillId="2" borderId="2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33" fillId="2" borderId="17" xfId="0" applyFont="1" applyFill="1" applyBorder="1" applyAlignment="1">
      <alignment vertical="center"/>
    </xf>
    <xf numFmtId="0" fontId="33" fillId="2" borderId="0" xfId="0" applyFont="1" applyFill="1" applyAlignment="1">
      <alignment horizontal="center"/>
    </xf>
    <xf numFmtId="3" fontId="35" fillId="2" borderId="1" xfId="0" applyNumberFormat="1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3" fontId="35" fillId="2" borderId="16" xfId="0" applyNumberFormat="1" applyFont="1" applyFill="1" applyBorder="1" applyAlignment="1">
      <alignment horizontal="center"/>
    </xf>
    <xf numFmtId="0" fontId="33" fillId="2" borderId="15" xfId="0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/>
    </xf>
    <xf numFmtId="0" fontId="35" fillId="2" borderId="16" xfId="0" applyFont="1" applyFill="1" applyBorder="1" applyAlignment="1">
      <alignment horizontal="center"/>
    </xf>
    <xf numFmtId="0" fontId="33" fillId="2" borderId="20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3" fillId="2" borderId="16" xfId="0" applyFont="1" applyFill="1" applyBorder="1" applyAlignment="1">
      <alignment horizontal="center"/>
    </xf>
    <xf numFmtId="0" fontId="44" fillId="2" borderId="1" xfId="0" applyFont="1" applyFill="1" applyBorder="1" applyAlignment="1">
      <alignment horizontal="center"/>
    </xf>
    <xf numFmtId="0" fontId="33" fillId="2" borderId="22" xfId="0" applyFont="1" applyFill="1" applyBorder="1" applyAlignment="1">
      <alignment horizontal="center"/>
    </xf>
    <xf numFmtId="0" fontId="33" fillId="2" borderId="3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33" fillId="2" borderId="17" xfId="0" applyFont="1" applyFill="1" applyBorder="1" applyAlignment="1">
      <alignment horizontal="center" wrapText="1"/>
    </xf>
    <xf numFmtId="0" fontId="33" fillId="2" borderId="3" xfId="0" applyFont="1" applyFill="1" applyBorder="1" applyAlignment="1">
      <alignment horizontal="center" vertical="top" wrapText="1"/>
    </xf>
    <xf numFmtId="0" fontId="40" fillId="2" borderId="15" xfId="0" applyFont="1" applyFill="1" applyBorder="1" applyAlignment="1">
      <alignment horizontal="center" vertical="center" textRotation="90"/>
    </xf>
    <xf numFmtId="0" fontId="40" fillId="2" borderId="4" xfId="0" applyFont="1" applyFill="1" applyBorder="1" applyAlignment="1">
      <alignment horizontal="center" vertical="center" textRotation="90"/>
    </xf>
    <xf numFmtId="0" fontId="34" fillId="0" borderId="15" xfId="0" applyFont="1" applyBorder="1" applyAlignment="1">
      <alignment horizontal="left" vertical="center"/>
    </xf>
    <xf numFmtId="0" fontId="34" fillId="0" borderId="4" xfId="0" applyFont="1" applyBorder="1" applyAlignment="1">
      <alignment horizontal="left" vertical="center"/>
    </xf>
    <xf numFmtId="0" fontId="40" fillId="2" borderId="4" xfId="0" applyFont="1" applyFill="1" applyBorder="1" applyAlignment="1">
      <alignment horizontal="center" vertical="top" textRotation="90"/>
    </xf>
    <xf numFmtId="0" fontId="33" fillId="2" borderId="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3" fillId="2" borderId="25" xfId="0" applyFont="1" applyFill="1" applyBorder="1" applyAlignment="1">
      <alignment vertical="center"/>
    </xf>
    <xf numFmtId="0" fontId="33" fillId="2" borderId="22" xfId="0" applyFont="1" applyFill="1" applyBorder="1" applyAlignment="1">
      <alignment vertical="center"/>
    </xf>
    <xf numFmtId="0" fontId="33" fillId="2" borderId="26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center" vertical="center"/>
    </xf>
    <xf numFmtId="0" fontId="33" fillId="2" borderId="20" xfId="0" applyFont="1" applyFill="1" applyBorder="1" applyAlignment="1">
      <alignment horizontal="left" vertical="center"/>
    </xf>
    <xf numFmtId="0" fontId="33" fillId="2" borderId="15" xfId="0" applyFont="1" applyFill="1" applyBorder="1" applyAlignment="1">
      <alignment horizontal="left" vertical="center"/>
    </xf>
    <xf numFmtId="0" fontId="33" fillId="2" borderId="16" xfId="0" applyFont="1" applyFill="1" applyBorder="1" applyAlignment="1">
      <alignment horizontal="left" vertical="center"/>
    </xf>
    <xf numFmtId="0" fontId="39" fillId="2" borderId="2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/>
    </xf>
    <xf numFmtId="0" fontId="40" fillId="2" borderId="22" xfId="0" applyFont="1" applyFill="1" applyBorder="1" applyAlignment="1">
      <alignment horizontal="center" vertical="center" textRotation="90"/>
    </xf>
    <xf numFmtId="0" fontId="33" fillId="2" borderId="4" xfId="0" applyFont="1" applyFill="1" applyBorder="1" applyAlignment="1">
      <alignment horizontal="left" vertical="center"/>
    </xf>
    <xf numFmtId="0" fontId="33" fillId="2" borderId="15" xfId="0" applyFont="1" applyFill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33" fillId="2" borderId="17" xfId="0" applyFont="1" applyFill="1" applyBorder="1" applyAlignment="1">
      <alignment horizontal="left" vertical="center" wrapText="1"/>
    </xf>
    <xf numFmtId="0" fontId="33" fillId="2" borderId="19" xfId="0" applyFont="1" applyFill="1" applyBorder="1" applyAlignment="1">
      <alignment horizontal="left" vertical="center" wrapText="1"/>
    </xf>
    <xf numFmtId="0" fontId="33" fillId="2" borderId="18" xfId="0" applyFont="1" applyFill="1" applyBorder="1" applyAlignment="1">
      <alignment horizontal="left" vertical="center" wrapText="1"/>
    </xf>
    <xf numFmtId="0" fontId="33" fillId="2" borderId="16" xfId="0" applyFont="1" applyFill="1" applyBorder="1" applyAlignment="1">
      <alignment horizontal="left" vertical="center" wrapText="1"/>
    </xf>
    <xf numFmtId="0" fontId="33" fillId="2" borderId="15" xfId="0" applyFont="1" applyFill="1" applyBorder="1" applyAlignment="1">
      <alignment horizontal="center" vertical="top" wrapText="1"/>
    </xf>
    <xf numFmtId="0" fontId="33" fillId="2" borderId="4" xfId="0" applyFont="1" applyFill="1" applyBorder="1" applyAlignment="1">
      <alignment horizontal="center" vertical="top" wrapText="1"/>
    </xf>
    <xf numFmtId="0" fontId="33" fillId="2" borderId="16" xfId="0" applyFont="1" applyFill="1" applyBorder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  <xf numFmtId="0" fontId="46" fillId="0" borderId="0" xfId="0" applyFont="1" applyAlignment="1">
      <alignment horizontal="center" vertical="top"/>
    </xf>
    <xf numFmtId="0" fontId="39" fillId="2" borderId="14" xfId="0" applyFont="1" applyFill="1" applyBorder="1" applyAlignment="1">
      <alignment horizontal="center" vertical="top"/>
    </xf>
    <xf numFmtId="0" fontId="39" fillId="2" borderId="22" xfId="0" applyFont="1" applyFill="1" applyBorder="1" applyAlignment="1">
      <alignment horizontal="center" vertical="top"/>
    </xf>
    <xf numFmtId="0" fontId="39" fillId="2" borderId="0" xfId="0" applyFont="1" applyFill="1" applyAlignment="1">
      <alignment horizontal="center" vertical="top"/>
    </xf>
    <xf numFmtId="0" fontId="33" fillId="2" borderId="15" xfId="0" applyFont="1" applyFill="1" applyBorder="1" applyAlignment="1">
      <alignment horizontal="left" vertical="top" wrapText="1"/>
    </xf>
    <xf numFmtId="0" fontId="33" fillId="2" borderId="16" xfId="0" applyFont="1" applyFill="1" applyBorder="1" applyAlignment="1">
      <alignment horizontal="left" vertical="top" wrapText="1"/>
    </xf>
    <xf numFmtId="0" fontId="33" fillId="2" borderId="15" xfId="0" applyFont="1" applyFill="1" applyBorder="1" applyAlignment="1">
      <alignment horizontal="left" vertical="top"/>
    </xf>
    <xf numFmtId="0" fontId="33" fillId="2" borderId="16" xfId="0" applyFont="1" applyFill="1" applyBorder="1" applyAlignment="1">
      <alignment horizontal="left" vertical="top"/>
    </xf>
    <xf numFmtId="0" fontId="33" fillId="2" borderId="21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left" vertical="center"/>
    </xf>
    <xf numFmtId="0" fontId="33" fillId="2" borderId="19" xfId="0" applyFont="1" applyFill="1" applyBorder="1" applyAlignment="1">
      <alignment horizontal="left" vertical="center"/>
    </xf>
    <xf numFmtId="0" fontId="33" fillId="2" borderId="21" xfId="0" applyFont="1" applyFill="1" applyBorder="1" applyAlignment="1">
      <alignment horizontal="left" vertical="center"/>
    </xf>
    <xf numFmtId="0" fontId="39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left" vertical="center"/>
    </xf>
    <xf numFmtId="0" fontId="33" fillId="2" borderId="17" xfId="0" applyFont="1" applyFill="1" applyBorder="1" applyAlignment="1">
      <alignment vertical="center"/>
    </xf>
    <xf numFmtId="0" fontId="33" fillId="2" borderId="19" xfId="0" applyFont="1" applyFill="1" applyBorder="1" applyAlignment="1">
      <alignment vertical="center"/>
    </xf>
    <xf numFmtId="0" fontId="33" fillId="2" borderId="15" xfId="0" applyFont="1" applyFill="1" applyBorder="1" applyAlignment="1">
      <alignment vertical="center"/>
    </xf>
    <xf numFmtId="0" fontId="33" fillId="2" borderId="4" xfId="0" applyFont="1" applyFill="1" applyBorder="1" applyAlignment="1">
      <alignment vertical="center"/>
    </xf>
    <xf numFmtId="0" fontId="33" fillId="2" borderId="16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33" fillId="2" borderId="17" xfId="0" applyFont="1" applyFill="1" applyBorder="1" applyAlignment="1">
      <alignment horizontal="center" vertical="center"/>
    </xf>
    <xf numFmtId="0" fontId="33" fillId="2" borderId="19" xfId="0" applyFont="1" applyFill="1" applyBorder="1" applyAlignment="1">
      <alignment horizontal="center" vertical="center"/>
    </xf>
    <xf numFmtId="0" fontId="33" fillId="2" borderId="18" xfId="0" applyFont="1" applyFill="1" applyBorder="1" applyAlignment="1">
      <alignment horizontal="center" vertical="center"/>
    </xf>
  </cellXfs>
  <cellStyles count="605">
    <cellStyle name="20% - Акцент1 10" xfId="2" xr:uid="{00000000-0005-0000-0000-000000000000}"/>
    <cellStyle name="20% - Акцент1 2" xfId="3" xr:uid="{00000000-0005-0000-0000-000001000000}"/>
    <cellStyle name="20% - Акцент1 3" xfId="4" xr:uid="{00000000-0005-0000-0000-000002000000}"/>
    <cellStyle name="20% - Акцент1 4" xfId="5" xr:uid="{00000000-0005-0000-0000-000003000000}"/>
    <cellStyle name="20% - Акцент1 5" xfId="6" xr:uid="{00000000-0005-0000-0000-000004000000}"/>
    <cellStyle name="20% - Акцент1 6" xfId="7" xr:uid="{00000000-0005-0000-0000-000005000000}"/>
    <cellStyle name="20% - Акцент1 7" xfId="8" xr:uid="{00000000-0005-0000-0000-000006000000}"/>
    <cellStyle name="20% - Акцент1 8" xfId="9" xr:uid="{00000000-0005-0000-0000-000007000000}"/>
    <cellStyle name="20% - Акцент1 9" xfId="10" xr:uid="{00000000-0005-0000-0000-000008000000}"/>
    <cellStyle name="20% - Акцент2 10" xfId="11" xr:uid="{00000000-0005-0000-0000-000009000000}"/>
    <cellStyle name="20% - Акцент2 2" xfId="12" xr:uid="{00000000-0005-0000-0000-00000A000000}"/>
    <cellStyle name="20% - Акцент2 3" xfId="13" xr:uid="{00000000-0005-0000-0000-00000B000000}"/>
    <cellStyle name="20% - Акцент2 4" xfId="14" xr:uid="{00000000-0005-0000-0000-00000C000000}"/>
    <cellStyle name="20% - Акцент2 5" xfId="15" xr:uid="{00000000-0005-0000-0000-00000D000000}"/>
    <cellStyle name="20% - Акцент2 6" xfId="16" xr:uid="{00000000-0005-0000-0000-00000E000000}"/>
    <cellStyle name="20% - Акцент2 7" xfId="17" xr:uid="{00000000-0005-0000-0000-00000F000000}"/>
    <cellStyle name="20% - Акцент2 8" xfId="18" xr:uid="{00000000-0005-0000-0000-000010000000}"/>
    <cellStyle name="20% - Акцент2 9" xfId="19" xr:uid="{00000000-0005-0000-0000-000011000000}"/>
    <cellStyle name="20% - Акцент3 10" xfId="20" xr:uid="{00000000-0005-0000-0000-000012000000}"/>
    <cellStyle name="20% - Акцент3 2" xfId="21" xr:uid="{00000000-0005-0000-0000-000013000000}"/>
    <cellStyle name="20% - Акцент3 3" xfId="22" xr:uid="{00000000-0005-0000-0000-000014000000}"/>
    <cellStyle name="20% - Акцент3 4" xfId="23" xr:uid="{00000000-0005-0000-0000-000015000000}"/>
    <cellStyle name="20% - Акцент3 5" xfId="24" xr:uid="{00000000-0005-0000-0000-000016000000}"/>
    <cellStyle name="20% - Акцент3 6" xfId="25" xr:uid="{00000000-0005-0000-0000-000017000000}"/>
    <cellStyle name="20% - Акцент3 7" xfId="26" xr:uid="{00000000-0005-0000-0000-000018000000}"/>
    <cellStyle name="20% - Акцент3 8" xfId="27" xr:uid="{00000000-0005-0000-0000-000019000000}"/>
    <cellStyle name="20% - Акцент3 9" xfId="28" xr:uid="{00000000-0005-0000-0000-00001A000000}"/>
    <cellStyle name="20% - Акцент4 10" xfId="29" xr:uid="{00000000-0005-0000-0000-00001B000000}"/>
    <cellStyle name="20% - Акцент4 2" xfId="30" xr:uid="{00000000-0005-0000-0000-00001C000000}"/>
    <cellStyle name="20% - Акцент4 3" xfId="31" xr:uid="{00000000-0005-0000-0000-00001D000000}"/>
    <cellStyle name="20% - Акцент4 4" xfId="32" xr:uid="{00000000-0005-0000-0000-00001E000000}"/>
    <cellStyle name="20% - Акцент4 5" xfId="33" xr:uid="{00000000-0005-0000-0000-00001F000000}"/>
    <cellStyle name="20% - Акцент4 6" xfId="34" xr:uid="{00000000-0005-0000-0000-000020000000}"/>
    <cellStyle name="20% - Акцент4 7" xfId="35" xr:uid="{00000000-0005-0000-0000-000021000000}"/>
    <cellStyle name="20% - Акцент4 8" xfId="36" xr:uid="{00000000-0005-0000-0000-000022000000}"/>
    <cellStyle name="20% - Акцент4 9" xfId="37" xr:uid="{00000000-0005-0000-0000-000023000000}"/>
    <cellStyle name="20% - Акцент5 10" xfId="38" xr:uid="{00000000-0005-0000-0000-000024000000}"/>
    <cellStyle name="20% - Акцент5 2" xfId="39" xr:uid="{00000000-0005-0000-0000-000025000000}"/>
    <cellStyle name="20% - Акцент5 3" xfId="40" xr:uid="{00000000-0005-0000-0000-000026000000}"/>
    <cellStyle name="20% - Акцент5 4" xfId="41" xr:uid="{00000000-0005-0000-0000-000027000000}"/>
    <cellStyle name="20% - Акцент5 5" xfId="42" xr:uid="{00000000-0005-0000-0000-000028000000}"/>
    <cellStyle name="20% - Акцент5 6" xfId="43" xr:uid="{00000000-0005-0000-0000-000029000000}"/>
    <cellStyle name="20% - Акцент5 7" xfId="44" xr:uid="{00000000-0005-0000-0000-00002A000000}"/>
    <cellStyle name="20% - Акцент5 8" xfId="45" xr:uid="{00000000-0005-0000-0000-00002B000000}"/>
    <cellStyle name="20% - Акцент5 9" xfId="46" xr:uid="{00000000-0005-0000-0000-00002C000000}"/>
    <cellStyle name="20% - Акцент6 10" xfId="47" xr:uid="{00000000-0005-0000-0000-00002D000000}"/>
    <cellStyle name="20% - Акцент6 2" xfId="48" xr:uid="{00000000-0005-0000-0000-00002E000000}"/>
    <cellStyle name="20% - Акцент6 3" xfId="49" xr:uid="{00000000-0005-0000-0000-00002F000000}"/>
    <cellStyle name="20% - Акцент6 4" xfId="50" xr:uid="{00000000-0005-0000-0000-000030000000}"/>
    <cellStyle name="20% - Акцент6 5" xfId="51" xr:uid="{00000000-0005-0000-0000-000031000000}"/>
    <cellStyle name="20% - Акцент6 6" xfId="52" xr:uid="{00000000-0005-0000-0000-000032000000}"/>
    <cellStyle name="20% - Акцент6 7" xfId="53" xr:uid="{00000000-0005-0000-0000-000033000000}"/>
    <cellStyle name="20% - Акцент6 8" xfId="54" xr:uid="{00000000-0005-0000-0000-000034000000}"/>
    <cellStyle name="20% - Акцент6 9" xfId="55" xr:uid="{00000000-0005-0000-0000-000035000000}"/>
    <cellStyle name="40% - Акцент1 10" xfId="56" xr:uid="{00000000-0005-0000-0000-000036000000}"/>
    <cellStyle name="40% - Акцент1 2" xfId="57" xr:uid="{00000000-0005-0000-0000-000037000000}"/>
    <cellStyle name="40% - Акцент1 3" xfId="58" xr:uid="{00000000-0005-0000-0000-000038000000}"/>
    <cellStyle name="40% - Акцент1 4" xfId="59" xr:uid="{00000000-0005-0000-0000-000039000000}"/>
    <cellStyle name="40% - Акцент1 5" xfId="60" xr:uid="{00000000-0005-0000-0000-00003A000000}"/>
    <cellStyle name="40% - Акцент1 6" xfId="61" xr:uid="{00000000-0005-0000-0000-00003B000000}"/>
    <cellStyle name="40% - Акцент1 7" xfId="62" xr:uid="{00000000-0005-0000-0000-00003C000000}"/>
    <cellStyle name="40% - Акцент1 8" xfId="63" xr:uid="{00000000-0005-0000-0000-00003D000000}"/>
    <cellStyle name="40% - Акцент1 9" xfId="64" xr:uid="{00000000-0005-0000-0000-00003E000000}"/>
    <cellStyle name="40% - Акцент2 10" xfId="65" xr:uid="{00000000-0005-0000-0000-00003F000000}"/>
    <cellStyle name="40% - Акцент2 2" xfId="66" xr:uid="{00000000-0005-0000-0000-000040000000}"/>
    <cellStyle name="40% - Акцент2 3" xfId="67" xr:uid="{00000000-0005-0000-0000-000041000000}"/>
    <cellStyle name="40% - Акцент2 4" xfId="68" xr:uid="{00000000-0005-0000-0000-000042000000}"/>
    <cellStyle name="40% - Акцент2 5" xfId="69" xr:uid="{00000000-0005-0000-0000-000043000000}"/>
    <cellStyle name="40% - Акцент2 6" xfId="70" xr:uid="{00000000-0005-0000-0000-000044000000}"/>
    <cellStyle name="40% - Акцент2 7" xfId="71" xr:uid="{00000000-0005-0000-0000-000045000000}"/>
    <cellStyle name="40% - Акцент2 8" xfId="72" xr:uid="{00000000-0005-0000-0000-000046000000}"/>
    <cellStyle name="40% - Акцент2 9" xfId="73" xr:uid="{00000000-0005-0000-0000-000047000000}"/>
    <cellStyle name="40% - Акцент3 10" xfId="74" xr:uid="{00000000-0005-0000-0000-000048000000}"/>
    <cellStyle name="40% - Акцент3 2" xfId="75" xr:uid="{00000000-0005-0000-0000-000049000000}"/>
    <cellStyle name="40% - Акцент3 3" xfId="76" xr:uid="{00000000-0005-0000-0000-00004A000000}"/>
    <cellStyle name="40% - Акцент3 4" xfId="77" xr:uid="{00000000-0005-0000-0000-00004B000000}"/>
    <cellStyle name="40% - Акцент3 5" xfId="78" xr:uid="{00000000-0005-0000-0000-00004C000000}"/>
    <cellStyle name="40% - Акцент3 6" xfId="79" xr:uid="{00000000-0005-0000-0000-00004D000000}"/>
    <cellStyle name="40% - Акцент3 7" xfId="80" xr:uid="{00000000-0005-0000-0000-00004E000000}"/>
    <cellStyle name="40% - Акцент3 8" xfId="81" xr:uid="{00000000-0005-0000-0000-00004F000000}"/>
    <cellStyle name="40% - Акцент3 9" xfId="82" xr:uid="{00000000-0005-0000-0000-000050000000}"/>
    <cellStyle name="40% - Акцент4 10" xfId="83" xr:uid="{00000000-0005-0000-0000-000051000000}"/>
    <cellStyle name="40% - Акцент4 2" xfId="84" xr:uid="{00000000-0005-0000-0000-000052000000}"/>
    <cellStyle name="40% - Акцент4 3" xfId="85" xr:uid="{00000000-0005-0000-0000-000053000000}"/>
    <cellStyle name="40% - Акцент4 4" xfId="86" xr:uid="{00000000-0005-0000-0000-000054000000}"/>
    <cellStyle name="40% - Акцент4 5" xfId="87" xr:uid="{00000000-0005-0000-0000-000055000000}"/>
    <cellStyle name="40% - Акцент4 6" xfId="88" xr:uid="{00000000-0005-0000-0000-000056000000}"/>
    <cellStyle name="40% - Акцент4 7" xfId="89" xr:uid="{00000000-0005-0000-0000-000057000000}"/>
    <cellStyle name="40% - Акцент4 8" xfId="90" xr:uid="{00000000-0005-0000-0000-000058000000}"/>
    <cellStyle name="40% - Акцент4 9" xfId="91" xr:uid="{00000000-0005-0000-0000-000059000000}"/>
    <cellStyle name="40% - Акцент5 10" xfId="92" xr:uid="{00000000-0005-0000-0000-00005A000000}"/>
    <cellStyle name="40% - Акцент5 2" xfId="93" xr:uid="{00000000-0005-0000-0000-00005B000000}"/>
    <cellStyle name="40% - Акцент5 3" xfId="94" xr:uid="{00000000-0005-0000-0000-00005C000000}"/>
    <cellStyle name="40% - Акцент5 4" xfId="95" xr:uid="{00000000-0005-0000-0000-00005D000000}"/>
    <cellStyle name="40% - Акцент5 5" xfId="96" xr:uid="{00000000-0005-0000-0000-00005E000000}"/>
    <cellStyle name="40% - Акцент5 6" xfId="97" xr:uid="{00000000-0005-0000-0000-00005F000000}"/>
    <cellStyle name="40% - Акцент5 7" xfId="98" xr:uid="{00000000-0005-0000-0000-000060000000}"/>
    <cellStyle name="40% - Акцент5 8" xfId="99" xr:uid="{00000000-0005-0000-0000-000061000000}"/>
    <cellStyle name="40% - Акцент5 9" xfId="100" xr:uid="{00000000-0005-0000-0000-000062000000}"/>
    <cellStyle name="40% - Акцент6 10" xfId="101" xr:uid="{00000000-0005-0000-0000-000063000000}"/>
    <cellStyle name="40% - Акцент6 2" xfId="102" xr:uid="{00000000-0005-0000-0000-000064000000}"/>
    <cellStyle name="40% - Акцент6 3" xfId="103" xr:uid="{00000000-0005-0000-0000-000065000000}"/>
    <cellStyle name="40% - Акцент6 4" xfId="104" xr:uid="{00000000-0005-0000-0000-000066000000}"/>
    <cellStyle name="40% - Акцент6 5" xfId="105" xr:uid="{00000000-0005-0000-0000-000067000000}"/>
    <cellStyle name="40% - Акцент6 6" xfId="106" xr:uid="{00000000-0005-0000-0000-000068000000}"/>
    <cellStyle name="40% - Акцент6 7" xfId="107" xr:uid="{00000000-0005-0000-0000-000069000000}"/>
    <cellStyle name="40% - Акцент6 8" xfId="108" xr:uid="{00000000-0005-0000-0000-00006A000000}"/>
    <cellStyle name="40% - Акцент6 9" xfId="109" xr:uid="{00000000-0005-0000-0000-00006B000000}"/>
    <cellStyle name="60% - Акцент1 10" xfId="110" xr:uid="{00000000-0005-0000-0000-00006C000000}"/>
    <cellStyle name="60% - Акцент1 2" xfId="111" xr:uid="{00000000-0005-0000-0000-00006D000000}"/>
    <cellStyle name="60% - Акцент1 3" xfId="112" xr:uid="{00000000-0005-0000-0000-00006E000000}"/>
    <cellStyle name="60% - Акцент1 4" xfId="113" xr:uid="{00000000-0005-0000-0000-00006F000000}"/>
    <cellStyle name="60% - Акцент1 5" xfId="114" xr:uid="{00000000-0005-0000-0000-000070000000}"/>
    <cellStyle name="60% - Акцент1 6" xfId="115" xr:uid="{00000000-0005-0000-0000-000071000000}"/>
    <cellStyle name="60% - Акцент1 7" xfId="116" xr:uid="{00000000-0005-0000-0000-000072000000}"/>
    <cellStyle name="60% - Акцент1 8" xfId="117" xr:uid="{00000000-0005-0000-0000-000073000000}"/>
    <cellStyle name="60% - Акцент1 9" xfId="118" xr:uid="{00000000-0005-0000-0000-000074000000}"/>
    <cellStyle name="60% - Акцент2 10" xfId="119" xr:uid="{00000000-0005-0000-0000-000075000000}"/>
    <cellStyle name="60% - Акцент2 2" xfId="120" xr:uid="{00000000-0005-0000-0000-000076000000}"/>
    <cellStyle name="60% - Акцент2 3" xfId="121" xr:uid="{00000000-0005-0000-0000-000077000000}"/>
    <cellStyle name="60% - Акцент2 4" xfId="122" xr:uid="{00000000-0005-0000-0000-000078000000}"/>
    <cellStyle name="60% - Акцент2 5" xfId="123" xr:uid="{00000000-0005-0000-0000-000079000000}"/>
    <cellStyle name="60% - Акцент2 6" xfId="124" xr:uid="{00000000-0005-0000-0000-00007A000000}"/>
    <cellStyle name="60% - Акцент2 7" xfId="125" xr:uid="{00000000-0005-0000-0000-00007B000000}"/>
    <cellStyle name="60% - Акцент2 8" xfId="126" xr:uid="{00000000-0005-0000-0000-00007C000000}"/>
    <cellStyle name="60% - Акцент2 9" xfId="127" xr:uid="{00000000-0005-0000-0000-00007D000000}"/>
    <cellStyle name="60% - Акцент3 10" xfId="128" xr:uid="{00000000-0005-0000-0000-00007E000000}"/>
    <cellStyle name="60% - Акцент3 2" xfId="129" xr:uid="{00000000-0005-0000-0000-00007F000000}"/>
    <cellStyle name="60% - Акцент3 3" xfId="130" xr:uid="{00000000-0005-0000-0000-000080000000}"/>
    <cellStyle name="60% - Акцент3 4" xfId="131" xr:uid="{00000000-0005-0000-0000-000081000000}"/>
    <cellStyle name="60% - Акцент3 5" xfId="132" xr:uid="{00000000-0005-0000-0000-000082000000}"/>
    <cellStyle name="60% - Акцент3 6" xfId="133" xr:uid="{00000000-0005-0000-0000-000083000000}"/>
    <cellStyle name="60% - Акцент3 7" xfId="134" xr:uid="{00000000-0005-0000-0000-000084000000}"/>
    <cellStyle name="60% - Акцент3 8" xfId="135" xr:uid="{00000000-0005-0000-0000-000085000000}"/>
    <cellStyle name="60% - Акцент3 9" xfId="136" xr:uid="{00000000-0005-0000-0000-000086000000}"/>
    <cellStyle name="60% - Акцент4 10" xfId="137" xr:uid="{00000000-0005-0000-0000-000087000000}"/>
    <cellStyle name="60% - Акцент4 2" xfId="138" xr:uid="{00000000-0005-0000-0000-000088000000}"/>
    <cellStyle name="60% - Акцент4 3" xfId="139" xr:uid="{00000000-0005-0000-0000-000089000000}"/>
    <cellStyle name="60% - Акцент4 4" xfId="140" xr:uid="{00000000-0005-0000-0000-00008A000000}"/>
    <cellStyle name="60% - Акцент4 5" xfId="141" xr:uid="{00000000-0005-0000-0000-00008B000000}"/>
    <cellStyle name="60% - Акцент4 6" xfId="142" xr:uid="{00000000-0005-0000-0000-00008C000000}"/>
    <cellStyle name="60% - Акцент4 7" xfId="143" xr:uid="{00000000-0005-0000-0000-00008D000000}"/>
    <cellStyle name="60% - Акцент4 8" xfId="144" xr:uid="{00000000-0005-0000-0000-00008E000000}"/>
    <cellStyle name="60% - Акцент4 9" xfId="145" xr:uid="{00000000-0005-0000-0000-00008F000000}"/>
    <cellStyle name="60% - Акцент5 10" xfId="146" xr:uid="{00000000-0005-0000-0000-000090000000}"/>
    <cellStyle name="60% - Акцент5 2" xfId="147" xr:uid="{00000000-0005-0000-0000-000091000000}"/>
    <cellStyle name="60% - Акцент5 3" xfId="148" xr:uid="{00000000-0005-0000-0000-000092000000}"/>
    <cellStyle name="60% - Акцент5 4" xfId="149" xr:uid="{00000000-0005-0000-0000-000093000000}"/>
    <cellStyle name="60% - Акцент5 5" xfId="150" xr:uid="{00000000-0005-0000-0000-000094000000}"/>
    <cellStyle name="60% - Акцент5 6" xfId="151" xr:uid="{00000000-0005-0000-0000-000095000000}"/>
    <cellStyle name="60% - Акцент5 7" xfId="152" xr:uid="{00000000-0005-0000-0000-000096000000}"/>
    <cellStyle name="60% - Акцент5 8" xfId="153" xr:uid="{00000000-0005-0000-0000-000097000000}"/>
    <cellStyle name="60% - Акцент5 9" xfId="154" xr:uid="{00000000-0005-0000-0000-000098000000}"/>
    <cellStyle name="60% - Акцент6 10" xfId="155" xr:uid="{00000000-0005-0000-0000-000099000000}"/>
    <cellStyle name="60% - Акцент6 2" xfId="156" xr:uid="{00000000-0005-0000-0000-00009A000000}"/>
    <cellStyle name="60% - Акцент6 3" xfId="157" xr:uid="{00000000-0005-0000-0000-00009B000000}"/>
    <cellStyle name="60% - Акцент6 4" xfId="158" xr:uid="{00000000-0005-0000-0000-00009C000000}"/>
    <cellStyle name="60% - Акцент6 5" xfId="159" xr:uid="{00000000-0005-0000-0000-00009D000000}"/>
    <cellStyle name="60% - Акцент6 6" xfId="160" xr:uid="{00000000-0005-0000-0000-00009E000000}"/>
    <cellStyle name="60% - Акцент6 7" xfId="161" xr:uid="{00000000-0005-0000-0000-00009F000000}"/>
    <cellStyle name="60% - Акцент6 8" xfId="162" xr:uid="{00000000-0005-0000-0000-0000A0000000}"/>
    <cellStyle name="60% - Акцент6 9" xfId="163" xr:uid="{00000000-0005-0000-0000-0000A1000000}"/>
    <cellStyle name="Excel Built-in Normal" xfId="164" xr:uid="{00000000-0005-0000-0000-0000A2000000}"/>
    <cellStyle name="Excel Built-in Normal 1" xfId="165" xr:uid="{00000000-0005-0000-0000-0000A3000000}"/>
    <cellStyle name="Excel Built-in Normal 2" xfId="166" xr:uid="{00000000-0005-0000-0000-0000A4000000}"/>
    <cellStyle name="Excel Built-in Normal 3" xfId="167" xr:uid="{00000000-0005-0000-0000-0000A5000000}"/>
    <cellStyle name="Excel Built-in Normal 4" xfId="168" xr:uid="{00000000-0005-0000-0000-0000A6000000}"/>
    <cellStyle name="TableStyleLight1" xfId="169" xr:uid="{00000000-0005-0000-0000-0000A7000000}"/>
    <cellStyle name="Акцент1 10" xfId="170" xr:uid="{00000000-0005-0000-0000-0000A8000000}"/>
    <cellStyle name="Акцент1 2" xfId="171" xr:uid="{00000000-0005-0000-0000-0000A9000000}"/>
    <cellStyle name="Акцент1 3" xfId="172" xr:uid="{00000000-0005-0000-0000-0000AA000000}"/>
    <cellStyle name="Акцент1 4" xfId="173" xr:uid="{00000000-0005-0000-0000-0000AB000000}"/>
    <cellStyle name="Акцент1 5" xfId="174" xr:uid="{00000000-0005-0000-0000-0000AC000000}"/>
    <cellStyle name="Акцент1 6" xfId="175" xr:uid="{00000000-0005-0000-0000-0000AD000000}"/>
    <cellStyle name="Акцент1 7" xfId="176" xr:uid="{00000000-0005-0000-0000-0000AE000000}"/>
    <cellStyle name="Акцент1 8" xfId="177" xr:uid="{00000000-0005-0000-0000-0000AF000000}"/>
    <cellStyle name="Акцент1 9" xfId="178" xr:uid="{00000000-0005-0000-0000-0000B0000000}"/>
    <cellStyle name="Акцент2 10" xfId="179" xr:uid="{00000000-0005-0000-0000-0000B1000000}"/>
    <cellStyle name="Акцент2 2" xfId="180" xr:uid="{00000000-0005-0000-0000-0000B2000000}"/>
    <cellStyle name="Акцент2 3" xfId="181" xr:uid="{00000000-0005-0000-0000-0000B3000000}"/>
    <cellStyle name="Акцент2 4" xfId="182" xr:uid="{00000000-0005-0000-0000-0000B4000000}"/>
    <cellStyle name="Акцент2 5" xfId="183" xr:uid="{00000000-0005-0000-0000-0000B5000000}"/>
    <cellStyle name="Акцент2 6" xfId="184" xr:uid="{00000000-0005-0000-0000-0000B6000000}"/>
    <cellStyle name="Акцент2 7" xfId="185" xr:uid="{00000000-0005-0000-0000-0000B7000000}"/>
    <cellStyle name="Акцент2 8" xfId="186" xr:uid="{00000000-0005-0000-0000-0000B8000000}"/>
    <cellStyle name="Акцент2 9" xfId="187" xr:uid="{00000000-0005-0000-0000-0000B9000000}"/>
    <cellStyle name="Акцент3 10" xfId="188" xr:uid="{00000000-0005-0000-0000-0000BA000000}"/>
    <cellStyle name="Акцент3 2" xfId="189" xr:uid="{00000000-0005-0000-0000-0000BB000000}"/>
    <cellStyle name="Акцент3 3" xfId="190" xr:uid="{00000000-0005-0000-0000-0000BC000000}"/>
    <cellStyle name="Акцент3 4" xfId="191" xr:uid="{00000000-0005-0000-0000-0000BD000000}"/>
    <cellStyle name="Акцент3 5" xfId="192" xr:uid="{00000000-0005-0000-0000-0000BE000000}"/>
    <cellStyle name="Акцент3 6" xfId="193" xr:uid="{00000000-0005-0000-0000-0000BF000000}"/>
    <cellStyle name="Акцент3 7" xfId="194" xr:uid="{00000000-0005-0000-0000-0000C0000000}"/>
    <cellStyle name="Акцент3 8" xfId="195" xr:uid="{00000000-0005-0000-0000-0000C1000000}"/>
    <cellStyle name="Акцент3 9" xfId="196" xr:uid="{00000000-0005-0000-0000-0000C2000000}"/>
    <cellStyle name="Акцент4 10" xfId="197" xr:uid="{00000000-0005-0000-0000-0000C3000000}"/>
    <cellStyle name="Акцент4 2" xfId="198" xr:uid="{00000000-0005-0000-0000-0000C4000000}"/>
    <cellStyle name="Акцент4 3" xfId="199" xr:uid="{00000000-0005-0000-0000-0000C5000000}"/>
    <cellStyle name="Акцент4 4" xfId="200" xr:uid="{00000000-0005-0000-0000-0000C6000000}"/>
    <cellStyle name="Акцент4 5" xfId="201" xr:uid="{00000000-0005-0000-0000-0000C7000000}"/>
    <cellStyle name="Акцент4 6" xfId="202" xr:uid="{00000000-0005-0000-0000-0000C8000000}"/>
    <cellStyle name="Акцент4 7" xfId="203" xr:uid="{00000000-0005-0000-0000-0000C9000000}"/>
    <cellStyle name="Акцент4 8" xfId="204" xr:uid="{00000000-0005-0000-0000-0000CA000000}"/>
    <cellStyle name="Акцент4 9" xfId="205" xr:uid="{00000000-0005-0000-0000-0000CB000000}"/>
    <cellStyle name="Акцент5 10" xfId="206" xr:uid="{00000000-0005-0000-0000-0000CC000000}"/>
    <cellStyle name="Акцент5 2" xfId="207" xr:uid="{00000000-0005-0000-0000-0000CD000000}"/>
    <cellStyle name="Акцент5 3" xfId="208" xr:uid="{00000000-0005-0000-0000-0000CE000000}"/>
    <cellStyle name="Акцент5 4" xfId="209" xr:uid="{00000000-0005-0000-0000-0000CF000000}"/>
    <cellStyle name="Акцент5 5" xfId="210" xr:uid="{00000000-0005-0000-0000-0000D0000000}"/>
    <cellStyle name="Акцент5 6" xfId="211" xr:uid="{00000000-0005-0000-0000-0000D1000000}"/>
    <cellStyle name="Акцент5 7" xfId="212" xr:uid="{00000000-0005-0000-0000-0000D2000000}"/>
    <cellStyle name="Акцент5 8" xfId="213" xr:uid="{00000000-0005-0000-0000-0000D3000000}"/>
    <cellStyle name="Акцент5 9" xfId="214" xr:uid="{00000000-0005-0000-0000-0000D4000000}"/>
    <cellStyle name="Акцент6 10" xfId="215" xr:uid="{00000000-0005-0000-0000-0000D5000000}"/>
    <cellStyle name="Акцент6 2" xfId="216" xr:uid="{00000000-0005-0000-0000-0000D6000000}"/>
    <cellStyle name="Акцент6 3" xfId="217" xr:uid="{00000000-0005-0000-0000-0000D7000000}"/>
    <cellStyle name="Акцент6 4" xfId="218" xr:uid="{00000000-0005-0000-0000-0000D8000000}"/>
    <cellStyle name="Акцент6 5" xfId="219" xr:uid="{00000000-0005-0000-0000-0000D9000000}"/>
    <cellStyle name="Акцент6 6" xfId="220" xr:uid="{00000000-0005-0000-0000-0000DA000000}"/>
    <cellStyle name="Акцент6 7" xfId="221" xr:uid="{00000000-0005-0000-0000-0000DB000000}"/>
    <cellStyle name="Акцент6 8" xfId="222" xr:uid="{00000000-0005-0000-0000-0000DC000000}"/>
    <cellStyle name="Акцент6 9" xfId="223" xr:uid="{00000000-0005-0000-0000-0000DD000000}"/>
    <cellStyle name="Ввод  10" xfId="224" xr:uid="{00000000-0005-0000-0000-0000DE000000}"/>
    <cellStyle name="Ввод  2" xfId="225" xr:uid="{00000000-0005-0000-0000-0000DF000000}"/>
    <cellStyle name="Ввод  3" xfId="226" xr:uid="{00000000-0005-0000-0000-0000E0000000}"/>
    <cellStyle name="Ввод  4" xfId="227" xr:uid="{00000000-0005-0000-0000-0000E1000000}"/>
    <cellStyle name="Ввод  5" xfId="228" xr:uid="{00000000-0005-0000-0000-0000E2000000}"/>
    <cellStyle name="Ввод  6" xfId="229" xr:uid="{00000000-0005-0000-0000-0000E3000000}"/>
    <cellStyle name="Ввод  7" xfId="230" xr:uid="{00000000-0005-0000-0000-0000E4000000}"/>
    <cellStyle name="Ввод  8" xfId="231" xr:uid="{00000000-0005-0000-0000-0000E5000000}"/>
    <cellStyle name="Ввод  9" xfId="232" xr:uid="{00000000-0005-0000-0000-0000E6000000}"/>
    <cellStyle name="Вывод 10" xfId="233" xr:uid="{00000000-0005-0000-0000-0000E7000000}"/>
    <cellStyle name="Вывод 2" xfId="234" xr:uid="{00000000-0005-0000-0000-0000E8000000}"/>
    <cellStyle name="Вывод 3" xfId="235" xr:uid="{00000000-0005-0000-0000-0000E9000000}"/>
    <cellStyle name="Вывод 4" xfId="236" xr:uid="{00000000-0005-0000-0000-0000EA000000}"/>
    <cellStyle name="Вывод 5" xfId="237" xr:uid="{00000000-0005-0000-0000-0000EB000000}"/>
    <cellStyle name="Вывод 6" xfId="238" xr:uid="{00000000-0005-0000-0000-0000EC000000}"/>
    <cellStyle name="Вывод 7" xfId="239" xr:uid="{00000000-0005-0000-0000-0000ED000000}"/>
    <cellStyle name="Вывод 8" xfId="240" xr:uid="{00000000-0005-0000-0000-0000EE000000}"/>
    <cellStyle name="Вывод 9" xfId="241" xr:uid="{00000000-0005-0000-0000-0000EF000000}"/>
    <cellStyle name="Вычисление 10" xfId="242" xr:uid="{00000000-0005-0000-0000-0000F0000000}"/>
    <cellStyle name="Вычисление 2" xfId="243" xr:uid="{00000000-0005-0000-0000-0000F1000000}"/>
    <cellStyle name="Вычисление 3" xfId="244" xr:uid="{00000000-0005-0000-0000-0000F2000000}"/>
    <cellStyle name="Вычисление 4" xfId="245" xr:uid="{00000000-0005-0000-0000-0000F3000000}"/>
    <cellStyle name="Вычисление 5" xfId="246" xr:uid="{00000000-0005-0000-0000-0000F4000000}"/>
    <cellStyle name="Вычисление 6" xfId="247" xr:uid="{00000000-0005-0000-0000-0000F5000000}"/>
    <cellStyle name="Вычисление 7" xfId="248" xr:uid="{00000000-0005-0000-0000-0000F6000000}"/>
    <cellStyle name="Вычисление 8" xfId="249" xr:uid="{00000000-0005-0000-0000-0000F7000000}"/>
    <cellStyle name="Вычисление 9" xfId="250" xr:uid="{00000000-0005-0000-0000-0000F8000000}"/>
    <cellStyle name="Гиперссылка 2" xfId="251" xr:uid="{00000000-0005-0000-0000-0000F9000000}"/>
    <cellStyle name="Гиперссылка 3" xfId="252" xr:uid="{00000000-0005-0000-0000-0000FA000000}"/>
    <cellStyle name="Денежный 2" xfId="253" xr:uid="{00000000-0005-0000-0000-0000FB000000}"/>
    <cellStyle name="Заголовок 1 10" xfId="254" xr:uid="{00000000-0005-0000-0000-0000FC000000}"/>
    <cellStyle name="Заголовок 1 2" xfId="255" xr:uid="{00000000-0005-0000-0000-0000FD000000}"/>
    <cellStyle name="Заголовок 1 3" xfId="256" xr:uid="{00000000-0005-0000-0000-0000FE000000}"/>
    <cellStyle name="Заголовок 1 4" xfId="257" xr:uid="{00000000-0005-0000-0000-0000FF000000}"/>
    <cellStyle name="Заголовок 1 5" xfId="258" xr:uid="{00000000-0005-0000-0000-000000010000}"/>
    <cellStyle name="Заголовок 1 6" xfId="259" xr:uid="{00000000-0005-0000-0000-000001010000}"/>
    <cellStyle name="Заголовок 1 7" xfId="260" xr:uid="{00000000-0005-0000-0000-000002010000}"/>
    <cellStyle name="Заголовок 1 8" xfId="261" xr:uid="{00000000-0005-0000-0000-000003010000}"/>
    <cellStyle name="Заголовок 1 9" xfId="262" xr:uid="{00000000-0005-0000-0000-000004010000}"/>
    <cellStyle name="Заголовок 2 10" xfId="263" xr:uid="{00000000-0005-0000-0000-000005010000}"/>
    <cellStyle name="Заголовок 2 2" xfId="264" xr:uid="{00000000-0005-0000-0000-000006010000}"/>
    <cellStyle name="Заголовок 2 3" xfId="265" xr:uid="{00000000-0005-0000-0000-000007010000}"/>
    <cellStyle name="Заголовок 2 4" xfId="266" xr:uid="{00000000-0005-0000-0000-000008010000}"/>
    <cellStyle name="Заголовок 2 5" xfId="267" xr:uid="{00000000-0005-0000-0000-000009010000}"/>
    <cellStyle name="Заголовок 2 6" xfId="268" xr:uid="{00000000-0005-0000-0000-00000A010000}"/>
    <cellStyle name="Заголовок 2 7" xfId="269" xr:uid="{00000000-0005-0000-0000-00000B010000}"/>
    <cellStyle name="Заголовок 2 8" xfId="270" xr:uid="{00000000-0005-0000-0000-00000C010000}"/>
    <cellStyle name="Заголовок 2 9" xfId="271" xr:uid="{00000000-0005-0000-0000-00000D010000}"/>
    <cellStyle name="Заголовок 3 10" xfId="272" xr:uid="{00000000-0005-0000-0000-00000E010000}"/>
    <cellStyle name="Заголовок 3 2" xfId="273" xr:uid="{00000000-0005-0000-0000-00000F010000}"/>
    <cellStyle name="Заголовок 3 3" xfId="274" xr:uid="{00000000-0005-0000-0000-000010010000}"/>
    <cellStyle name="Заголовок 3 4" xfId="275" xr:uid="{00000000-0005-0000-0000-000011010000}"/>
    <cellStyle name="Заголовок 3 5" xfId="276" xr:uid="{00000000-0005-0000-0000-000012010000}"/>
    <cellStyle name="Заголовок 3 6" xfId="277" xr:uid="{00000000-0005-0000-0000-000013010000}"/>
    <cellStyle name="Заголовок 3 7" xfId="278" xr:uid="{00000000-0005-0000-0000-000014010000}"/>
    <cellStyle name="Заголовок 3 8" xfId="279" xr:uid="{00000000-0005-0000-0000-000015010000}"/>
    <cellStyle name="Заголовок 3 9" xfId="280" xr:uid="{00000000-0005-0000-0000-000016010000}"/>
    <cellStyle name="Заголовок 4 10" xfId="281" xr:uid="{00000000-0005-0000-0000-000017010000}"/>
    <cellStyle name="Заголовок 4 2" xfId="282" xr:uid="{00000000-0005-0000-0000-000018010000}"/>
    <cellStyle name="Заголовок 4 3" xfId="283" xr:uid="{00000000-0005-0000-0000-000019010000}"/>
    <cellStyle name="Заголовок 4 4" xfId="284" xr:uid="{00000000-0005-0000-0000-00001A010000}"/>
    <cellStyle name="Заголовок 4 5" xfId="285" xr:uid="{00000000-0005-0000-0000-00001B010000}"/>
    <cellStyle name="Заголовок 4 6" xfId="286" xr:uid="{00000000-0005-0000-0000-00001C010000}"/>
    <cellStyle name="Заголовок 4 7" xfId="287" xr:uid="{00000000-0005-0000-0000-00001D010000}"/>
    <cellStyle name="Заголовок 4 8" xfId="288" xr:uid="{00000000-0005-0000-0000-00001E010000}"/>
    <cellStyle name="Заголовок 4 9" xfId="289" xr:uid="{00000000-0005-0000-0000-00001F010000}"/>
    <cellStyle name="Итог 10" xfId="290" xr:uid="{00000000-0005-0000-0000-000020010000}"/>
    <cellStyle name="Итог 2" xfId="291" xr:uid="{00000000-0005-0000-0000-000021010000}"/>
    <cellStyle name="Итог 3" xfId="292" xr:uid="{00000000-0005-0000-0000-000022010000}"/>
    <cellStyle name="Итог 4" xfId="293" xr:uid="{00000000-0005-0000-0000-000023010000}"/>
    <cellStyle name="Итог 5" xfId="294" xr:uid="{00000000-0005-0000-0000-000024010000}"/>
    <cellStyle name="Итог 6" xfId="295" xr:uid="{00000000-0005-0000-0000-000025010000}"/>
    <cellStyle name="Итог 7" xfId="296" xr:uid="{00000000-0005-0000-0000-000026010000}"/>
    <cellStyle name="Итог 8" xfId="297" xr:uid="{00000000-0005-0000-0000-000027010000}"/>
    <cellStyle name="Итог 9" xfId="298" xr:uid="{00000000-0005-0000-0000-000028010000}"/>
    <cellStyle name="Контрольная ячейка 10" xfId="299" xr:uid="{00000000-0005-0000-0000-000029010000}"/>
    <cellStyle name="Контрольная ячейка 2" xfId="300" xr:uid="{00000000-0005-0000-0000-00002A010000}"/>
    <cellStyle name="Контрольная ячейка 3" xfId="301" xr:uid="{00000000-0005-0000-0000-00002B010000}"/>
    <cellStyle name="Контрольная ячейка 4" xfId="302" xr:uid="{00000000-0005-0000-0000-00002C010000}"/>
    <cellStyle name="Контрольная ячейка 5" xfId="303" xr:uid="{00000000-0005-0000-0000-00002D010000}"/>
    <cellStyle name="Контрольная ячейка 6" xfId="304" xr:uid="{00000000-0005-0000-0000-00002E010000}"/>
    <cellStyle name="Контрольная ячейка 7" xfId="305" xr:uid="{00000000-0005-0000-0000-00002F010000}"/>
    <cellStyle name="Контрольная ячейка 8" xfId="306" xr:uid="{00000000-0005-0000-0000-000030010000}"/>
    <cellStyle name="Контрольная ячейка 9" xfId="307" xr:uid="{00000000-0005-0000-0000-000031010000}"/>
    <cellStyle name="Название 10" xfId="308" xr:uid="{00000000-0005-0000-0000-000032010000}"/>
    <cellStyle name="Название 2" xfId="309" xr:uid="{00000000-0005-0000-0000-000033010000}"/>
    <cellStyle name="Название 3" xfId="310" xr:uid="{00000000-0005-0000-0000-000034010000}"/>
    <cellStyle name="Название 4" xfId="311" xr:uid="{00000000-0005-0000-0000-000035010000}"/>
    <cellStyle name="Название 5" xfId="312" xr:uid="{00000000-0005-0000-0000-000036010000}"/>
    <cellStyle name="Название 6" xfId="313" xr:uid="{00000000-0005-0000-0000-000037010000}"/>
    <cellStyle name="Название 7" xfId="314" xr:uid="{00000000-0005-0000-0000-000038010000}"/>
    <cellStyle name="Название 8" xfId="315" xr:uid="{00000000-0005-0000-0000-000039010000}"/>
    <cellStyle name="Название 9" xfId="316" xr:uid="{00000000-0005-0000-0000-00003A010000}"/>
    <cellStyle name="Нейтральный 10" xfId="317" xr:uid="{00000000-0005-0000-0000-00003B010000}"/>
    <cellStyle name="Нейтральный 2" xfId="318" xr:uid="{00000000-0005-0000-0000-00003C010000}"/>
    <cellStyle name="Нейтральный 3" xfId="319" xr:uid="{00000000-0005-0000-0000-00003D010000}"/>
    <cellStyle name="Нейтральный 4" xfId="320" xr:uid="{00000000-0005-0000-0000-00003E010000}"/>
    <cellStyle name="Нейтральный 5" xfId="321" xr:uid="{00000000-0005-0000-0000-00003F010000}"/>
    <cellStyle name="Нейтральный 6" xfId="322" xr:uid="{00000000-0005-0000-0000-000040010000}"/>
    <cellStyle name="Нейтральный 7" xfId="323" xr:uid="{00000000-0005-0000-0000-000041010000}"/>
    <cellStyle name="Нейтральный 8" xfId="324" xr:uid="{00000000-0005-0000-0000-000042010000}"/>
    <cellStyle name="Нейтральный 9" xfId="325" xr:uid="{00000000-0005-0000-0000-000043010000}"/>
    <cellStyle name="Обычный" xfId="0" builtinId="0"/>
    <cellStyle name="Обычный 10" xfId="326" xr:uid="{00000000-0005-0000-0000-000045010000}"/>
    <cellStyle name="Обычный 10 2" xfId="327" xr:uid="{00000000-0005-0000-0000-000046010000}"/>
    <cellStyle name="Обычный 11" xfId="328" xr:uid="{00000000-0005-0000-0000-000047010000}"/>
    <cellStyle name="Обычный 12" xfId="329" xr:uid="{00000000-0005-0000-0000-000048010000}"/>
    <cellStyle name="Обычный 13" xfId="330" xr:uid="{00000000-0005-0000-0000-000049010000}"/>
    <cellStyle name="Обычный 14" xfId="331" xr:uid="{00000000-0005-0000-0000-00004A010000}"/>
    <cellStyle name="Обычный 15" xfId="332" xr:uid="{00000000-0005-0000-0000-00004B010000}"/>
    <cellStyle name="Обычный 16" xfId="333" xr:uid="{00000000-0005-0000-0000-00004C010000}"/>
    <cellStyle name="Обычный 2" xfId="334" xr:uid="{00000000-0005-0000-0000-00004D010000}"/>
    <cellStyle name="Обычный 2 10" xfId="335" xr:uid="{00000000-0005-0000-0000-00004E010000}"/>
    <cellStyle name="Обычный 2 11" xfId="336" xr:uid="{00000000-0005-0000-0000-00004F010000}"/>
    <cellStyle name="Обычный 2 12" xfId="1" xr:uid="{00000000-0005-0000-0000-000050010000}"/>
    <cellStyle name="Обычный 2 2" xfId="337" xr:uid="{00000000-0005-0000-0000-000051010000}"/>
    <cellStyle name="Обычный 2 2 2" xfId="338" xr:uid="{00000000-0005-0000-0000-000052010000}"/>
    <cellStyle name="Обычный 2 2 3" xfId="339" xr:uid="{00000000-0005-0000-0000-000053010000}"/>
    <cellStyle name="Обычный 2 2 4" xfId="340" xr:uid="{00000000-0005-0000-0000-000054010000}"/>
    <cellStyle name="Обычный 2 2 5" xfId="341" xr:uid="{00000000-0005-0000-0000-000055010000}"/>
    <cellStyle name="Обычный 2 2 6" xfId="342" xr:uid="{00000000-0005-0000-0000-000056010000}"/>
    <cellStyle name="Обычный 2 3" xfId="343" xr:uid="{00000000-0005-0000-0000-000057010000}"/>
    <cellStyle name="Обычный 2 3 2" xfId="344" xr:uid="{00000000-0005-0000-0000-000058010000}"/>
    <cellStyle name="Обычный 2 4" xfId="345" xr:uid="{00000000-0005-0000-0000-000059010000}"/>
    <cellStyle name="Обычный 2 5" xfId="346" xr:uid="{00000000-0005-0000-0000-00005A010000}"/>
    <cellStyle name="Обычный 2 6" xfId="347" xr:uid="{00000000-0005-0000-0000-00005B010000}"/>
    <cellStyle name="Обычный 2 7" xfId="348" xr:uid="{00000000-0005-0000-0000-00005C010000}"/>
    <cellStyle name="Обычный 2 8" xfId="349" xr:uid="{00000000-0005-0000-0000-00005D010000}"/>
    <cellStyle name="Обычный 2 9" xfId="350" xr:uid="{00000000-0005-0000-0000-00005E010000}"/>
    <cellStyle name="Обычный 22" xfId="351" xr:uid="{00000000-0005-0000-0000-00005F010000}"/>
    <cellStyle name="Обычный 3" xfId="352" xr:uid="{00000000-0005-0000-0000-000060010000}"/>
    <cellStyle name="Обычный 3 10" xfId="353" xr:uid="{00000000-0005-0000-0000-000061010000}"/>
    <cellStyle name="Обычный 3 11" xfId="354" xr:uid="{00000000-0005-0000-0000-000062010000}"/>
    <cellStyle name="Обычный 3 12" xfId="355" xr:uid="{00000000-0005-0000-0000-000063010000}"/>
    <cellStyle name="Обычный 3 13" xfId="356" xr:uid="{00000000-0005-0000-0000-000064010000}"/>
    <cellStyle name="Обычный 3 14" xfId="357" xr:uid="{00000000-0005-0000-0000-000065010000}"/>
    <cellStyle name="Обычный 3 15" xfId="358" xr:uid="{00000000-0005-0000-0000-000066010000}"/>
    <cellStyle name="Обычный 3 16" xfId="359" xr:uid="{00000000-0005-0000-0000-000067010000}"/>
    <cellStyle name="Обычный 3 17" xfId="360" xr:uid="{00000000-0005-0000-0000-000068010000}"/>
    <cellStyle name="Обычный 3 18" xfId="361" xr:uid="{00000000-0005-0000-0000-000069010000}"/>
    <cellStyle name="Обычный 3 19" xfId="362" xr:uid="{00000000-0005-0000-0000-00006A010000}"/>
    <cellStyle name="Обычный 3 2" xfId="363" xr:uid="{00000000-0005-0000-0000-00006B010000}"/>
    <cellStyle name="Обычный 3 20" xfId="364" xr:uid="{00000000-0005-0000-0000-00006C010000}"/>
    <cellStyle name="Обычный 3 21" xfId="365" xr:uid="{00000000-0005-0000-0000-00006D010000}"/>
    <cellStyle name="Обычный 3 22" xfId="366" xr:uid="{00000000-0005-0000-0000-00006E010000}"/>
    <cellStyle name="Обычный 3 3" xfId="367" xr:uid="{00000000-0005-0000-0000-00006F010000}"/>
    <cellStyle name="Обычный 3 4" xfId="368" xr:uid="{00000000-0005-0000-0000-000070010000}"/>
    <cellStyle name="Обычный 3 5" xfId="369" xr:uid="{00000000-0005-0000-0000-000071010000}"/>
    <cellStyle name="Обычный 3 6" xfId="370" xr:uid="{00000000-0005-0000-0000-000072010000}"/>
    <cellStyle name="Обычный 3 7" xfId="371" xr:uid="{00000000-0005-0000-0000-000073010000}"/>
    <cellStyle name="Обычный 3 8" xfId="372" xr:uid="{00000000-0005-0000-0000-000074010000}"/>
    <cellStyle name="Обычный 3 9" xfId="373" xr:uid="{00000000-0005-0000-0000-000075010000}"/>
    <cellStyle name="Обычный 4" xfId="374" xr:uid="{00000000-0005-0000-0000-000076010000}"/>
    <cellStyle name="Обычный 4 2" xfId="375" xr:uid="{00000000-0005-0000-0000-000077010000}"/>
    <cellStyle name="Обычный 4 3" xfId="376" xr:uid="{00000000-0005-0000-0000-000078010000}"/>
    <cellStyle name="Обычный 5" xfId="377" xr:uid="{00000000-0005-0000-0000-000079010000}"/>
    <cellStyle name="Обычный 5 10" xfId="378" xr:uid="{00000000-0005-0000-0000-00007A010000}"/>
    <cellStyle name="Обычный 5 11" xfId="379" xr:uid="{00000000-0005-0000-0000-00007B010000}"/>
    <cellStyle name="Обычный 5 12" xfId="380" xr:uid="{00000000-0005-0000-0000-00007C010000}"/>
    <cellStyle name="Обычный 5 13" xfId="381" xr:uid="{00000000-0005-0000-0000-00007D010000}"/>
    <cellStyle name="Обычный 5 14" xfId="382" xr:uid="{00000000-0005-0000-0000-00007E010000}"/>
    <cellStyle name="Обычный 5 15" xfId="383" xr:uid="{00000000-0005-0000-0000-00007F010000}"/>
    <cellStyle name="Обычный 5 16" xfId="384" xr:uid="{00000000-0005-0000-0000-000080010000}"/>
    <cellStyle name="Обычный 5 17" xfId="385" xr:uid="{00000000-0005-0000-0000-000081010000}"/>
    <cellStyle name="Обычный 5 18" xfId="386" xr:uid="{00000000-0005-0000-0000-000082010000}"/>
    <cellStyle name="Обычный 5 19" xfId="387" xr:uid="{00000000-0005-0000-0000-000083010000}"/>
    <cellStyle name="Обычный 5 2" xfId="388" xr:uid="{00000000-0005-0000-0000-000084010000}"/>
    <cellStyle name="Обычный 5 20" xfId="389" xr:uid="{00000000-0005-0000-0000-000085010000}"/>
    <cellStyle name="Обычный 5 21" xfId="390" xr:uid="{00000000-0005-0000-0000-000086010000}"/>
    <cellStyle name="Обычный 5 3" xfId="391" xr:uid="{00000000-0005-0000-0000-000087010000}"/>
    <cellStyle name="Обычный 5 4" xfId="392" xr:uid="{00000000-0005-0000-0000-000088010000}"/>
    <cellStyle name="Обычный 5 5" xfId="393" xr:uid="{00000000-0005-0000-0000-000089010000}"/>
    <cellStyle name="Обычный 5 6" xfId="394" xr:uid="{00000000-0005-0000-0000-00008A010000}"/>
    <cellStyle name="Обычный 5 7" xfId="395" xr:uid="{00000000-0005-0000-0000-00008B010000}"/>
    <cellStyle name="Обычный 5 8" xfId="396" xr:uid="{00000000-0005-0000-0000-00008C010000}"/>
    <cellStyle name="Обычный 5 9" xfId="397" xr:uid="{00000000-0005-0000-0000-00008D010000}"/>
    <cellStyle name="Обычный 6" xfId="398" xr:uid="{00000000-0005-0000-0000-00008E010000}"/>
    <cellStyle name="Обычный 7" xfId="399" xr:uid="{00000000-0005-0000-0000-00008F010000}"/>
    <cellStyle name="Обычный 8" xfId="400" xr:uid="{00000000-0005-0000-0000-000090010000}"/>
    <cellStyle name="Обычный 9" xfId="401" xr:uid="{00000000-0005-0000-0000-000091010000}"/>
    <cellStyle name="Плохой 10" xfId="402" xr:uid="{00000000-0005-0000-0000-000092010000}"/>
    <cellStyle name="Плохой 2" xfId="403" xr:uid="{00000000-0005-0000-0000-000093010000}"/>
    <cellStyle name="Плохой 3" xfId="404" xr:uid="{00000000-0005-0000-0000-000094010000}"/>
    <cellStyle name="Плохой 4" xfId="405" xr:uid="{00000000-0005-0000-0000-000095010000}"/>
    <cellStyle name="Плохой 5" xfId="406" xr:uid="{00000000-0005-0000-0000-000096010000}"/>
    <cellStyle name="Плохой 6" xfId="407" xr:uid="{00000000-0005-0000-0000-000097010000}"/>
    <cellStyle name="Плохой 7" xfId="408" xr:uid="{00000000-0005-0000-0000-000098010000}"/>
    <cellStyle name="Плохой 8" xfId="409" xr:uid="{00000000-0005-0000-0000-000099010000}"/>
    <cellStyle name="Плохой 9" xfId="410" xr:uid="{00000000-0005-0000-0000-00009A010000}"/>
    <cellStyle name="Пояснение 10" xfId="411" xr:uid="{00000000-0005-0000-0000-00009B010000}"/>
    <cellStyle name="Пояснение 2" xfId="412" xr:uid="{00000000-0005-0000-0000-00009C010000}"/>
    <cellStyle name="Пояснение 3" xfId="413" xr:uid="{00000000-0005-0000-0000-00009D010000}"/>
    <cellStyle name="Пояснение 4" xfId="414" xr:uid="{00000000-0005-0000-0000-00009E010000}"/>
    <cellStyle name="Пояснение 5" xfId="415" xr:uid="{00000000-0005-0000-0000-00009F010000}"/>
    <cellStyle name="Пояснение 6" xfId="416" xr:uid="{00000000-0005-0000-0000-0000A0010000}"/>
    <cellStyle name="Пояснение 7" xfId="417" xr:uid="{00000000-0005-0000-0000-0000A1010000}"/>
    <cellStyle name="Пояснение 8" xfId="418" xr:uid="{00000000-0005-0000-0000-0000A2010000}"/>
    <cellStyle name="Пояснение 9" xfId="419" xr:uid="{00000000-0005-0000-0000-0000A3010000}"/>
    <cellStyle name="Примечание 10" xfId="420" xr:uid="{00000000-0005-0000-0000-0000A4010000}"/>
    <cellStyle name="Примечание 2" xfId="421" xr:uid="{00000000-0005-0000-0000-0000A5010000}"/>
    <cellStyle name="Примечание 3" xfId="422" xr:uid="{00000000-0005-0000-0000-0000A6010000}"/>
    <cellStyle name="Примечание 4" xfId="423" xr:uid="{00000000-0005-0000-0000-0000A7010000}"/>
    <cellStyle name="Примечание 5" xfId="424" xr:uid="{00000000-0005-0000-0000-0000A8010000}"/>
    <cellStyle name="Примечание 6" xfId="425" xr:uid="{00000000-0005-0000-0000-0000A9010000}"/>
    <cellStyle name="Примечание 7" xfId="426" xr:uid="{00000000-0005-0000-0000-0000AA010000}"/>
    <cellStyle name="Примечание 8" xfId="427" xr:uid="{00000000-0005-0000-0000-0000AB010000}"/>
    <cellStyle name="Примечание 9" xfId="428" xr:uid="{00000000-0005-0000-0000-0000AC010000}"/>
    <cellStyle name="Процентный 2" xfId="429" xr:uid="{00000000-0005-0000-0000-0000AD010000}"/>
    <cellStyle name="Процентный 2 10" xfId="430" xr:uid="{00000000-0005-0000-0000-0000AE010000}"/>
    <cellStyle name="Процентный 2 11" xfId="431" xr:uid="{00000000-0005-0000-0000-0000AF010000}"/>
    <cellStyle name="Процентный 2 12" xfId="432" xr:uid="{00000000-0005-0000-0000-0000B0010000}"/>
    <cellStyle name="Процентный 2 13" xfId="433" xr:uid="{00000000-0005-0000-0000-0000B1010000}"/>
    <cellStyle name="Процентный 2 14" xfId="434" xr:uid="{00000000-0005-0000-0000-0000B2010000}"/>
    <cellStyle name="Процентный 2 15" xfId="435" xr:uid="{00000000-0005-0000-0000-0000B3010000}"/>
    <cellStyle name="Процентный 2 16" xfId="436" xr:uid="{00000000-0005-0000-0000-0000B4010000}"/>
    <cellStyle name="Процентный 2 17" xfId="437" xr:uid="{00000000-0005-0000-0000-0000B5010000}"/>
    <cellStyle name="Процентный 2 18" xfId="438" xr:uid="{00000000-0005-0000-0000-0000B6010000}"/>
    <cellStyle name="Процентный 2 19" xfId="439" xr:uid="{00000000-0005-0000-0000-0000B7010000}"/>
    <cellStyle name="Процентный 2 2" xfId="440" xr:uid="{00000000-0005-0000-0000-0000B8010000}"/>
    <cellStyle name="Процентный 2 2 10" xfId="441" xr:uid="{00000000-0005-0000-0000-0000B9010000}"/>
    <cellStyle name="Процентный 2 2 11" xfId="442" xr:uid="{00000000-0005-0000-0000-0000BA010000}"/>
    <cellStyle name="Процентный 2 2 12" xfId="443" xr:uid="{00000000-0005-0000-0000-0000BB010000}"/>
    <cellStyle name="Процентный 2 2 13" xfId="444" xr:uid="{00000000-0005-0000-0000-0000BC010000}"/>
    <cellStyle name="Процентный 2 2 14" xfId="445" xr:uid="{00000000-0005-0000-0000-0000BD010000}"/>
    <cellStyle name="Процентный 2 2 15" xfId="446" xr:uid="{00000000-0005-0000-0000-0000BE010000}"/>
    <cellStyle name="Процентный 2 2 16" xfId="447" xr:uid="{00000000-0005-0000-0000-0000BF010000}"/>
    <cellStyle name="Процентный 2 2 17" xfId="448" xr:uid="{00000000-0005-0000-0000-0000C0010000}"/>
    <cellStyle name="Процентный 2 2 18" xfId="449" xr:uid="{00000000-0005-0000-0000-0000C1010000}"/>
    <cellStyle name="Процентный 2 2 19" xfId="450" xr:uid="{00000000-0005-0000-0000-0000C2010000}"/>
    <cellStyle name="Процентный 2 2 2" xfId="451" xr:uid="{00000000-0005-0000-0000-0000C3010000}"/>
    <cellStyle name="Процентный 2 2 2 10" xfId="452" xr:uid="{00000000-0005-0000-0000-0000C4010000}"/>
    <cellStyle name="Процентный 2 2 2 11" xfId="453" xr:uid="{00000000-0005-0000-0000-0000C5010000}"/>
    <cellStyle name="Процентный 2 2 2 12" xfId="454" xr:uid="{00000000-0005-0000-0000-0000C6010000}"/>
    <cellStyle name="Процентный 2 2 2 13" xfId="455" xr:uid="{00000000-0005-0000-0000-0000C7010000}"/>
    <cellStyle name="Процентный 2 2 2 14" xfId="456" xr:uid="{00000000-0005-0000-0000-0000C8010000}"/>
    <cellStyle name="Процентный 2 2 2 15" xfId="457" xr:uid="{00000000-0005-0000-0000-0000C9010000}"/>
    <cellStyle name="Процентный 2 2 2 16" xfId="458" xr:uid="{00000000-0005-0000-0000-0000CA010000}"/>
    <cellStyle name="Процентный 2 2 2 17" xfId="459" xr:uid="{00000000-0005-0000-0000-0000CB010000}"/>
    <cellStyle name="Процентный 2 2 2 18" xfId="460" xr:uid="{00000000-0005-0000-0000-0000CC010000}"/>
    <cellStyle name="Процентный 2 2 2 19" xfId="461" xr:uid="{00000000-0005-0000-0000-0000CD010000}"/>
    <cellStyle name="Процентный 2 2 2 2" xfId="462" xr:uid="{00000000-0005-0000-0000-0000CE010000}"/>
    <cellStyle name="Процентный 2 2 2 20" xfId="463" xr:uid="{00000000-0005-0000-0000-0000CF010000}"/>
    <cellStyle name="Процентный 2 2 2 3" xfId="464" xr:uid="{00000000-0005-0000-0000-0000D0010000}"/>
    <cellStyle name="Процентный 2 2 2 4" xfId="465" xr:uid="{00000000-0005-0000-0000-0000D1010000}"/>
    <cellStyle name="Процентный 2 2 2 5" xfId="466" xr:uid="{00000000-0005-0000-0000-0000D2010000}"/>
    <cellStyle name="Процентный 2 2 2 6" xfId="467" xr:uid="{00000000-0005-0000-0000-0000D3010000}"/>
    <cellStyle name="Процентный 2 2 2 7" xfId="468" xr:uid="{00000000-0005-0000-0000-0000D4010000}"/>
    <cellStyle name="Процентный 2 2 2 8" xfId="469" xr:uid="{00000000-0005-0000-0000-0000D5010000}"/>
    <cellStyle name="Процентный 2 2 2 9" xfId="470" xr:uid="{00000000-0005-0000-0000-0000D6010000}"/>
    <cellStyle name="Процентный 2 2 20" xfId="471" xr:uid="{00000000-0005-0000-0000-0000D7010000}"/>
    <cellStyle name="Процентный 2 2 21" xfId="472" xr:uid="{00000000-0005-0000-0000-0000D8010000}"/>
    <cellStyle name="Процентный 2 2 22" xfId="473" xr:uid="{00000000-0005-0000-0000-0000D9010000}"/>
    <cellStyle name="Процентный 2 2 3" xfId="474" xr:uid="{00000000-0005-0000-0000-0000DA010000}"/>
    <cellStyle name="Процентный 2 2 3 10" xfId="475" xr:uid="{00000000-0005-0000-0000-0000DB010000}"/>
    <cellStyle name="Процентный 2 2 3 11" xfId="476" xr:uid="{00000000-0005-0000-0000-0000DC010000}"/>
    <cellStyle name="Процентный 2 2 3 12" xfId="477" xr:uid="{00000000-0005-0000-0000-0000DD010000}"/>
    <cellStyle name="Процентный 2 2 3 13" xfId="478" xr:uid="{00000000-0005-0000-0000-0000DE010000}"/>
    <cellStyle name="Процентный 2 2 3 14" xfId="479" xr:uid="{00000000-0005-0000-0000-0000DF010000}"/>
    <cellStyle name="Процентный 2 2 3 15" xfId="480" xr:uid="{00000000-0005-0000-0000-0000E0010000}"/>
    <cellStyle name="Процентный 2 2 3 16" xfId="481" xr:uid="{00000000-0005-0000-0000-0000E1010000}"/>
    <cellStyle name="Процентный 2 2 3 17" xfId="482" xr:uid="{00000000-0005-0000-0000-0000E2010000}"/>
    <cellStyle name="Процентный 2 2 3 18" xfId="483" xr:uid="{00000000-0005-0000-0000-0000E3010000}"/>
    <cellStyle name="Процентный 2 2 3 19" xfId="484" xr:uid="{00000000-0005-0000-0000-0000E4010000}"/>
    <cellStyle name="Процентный 2 2 3 2" xfId="485" xr:uid="{00000000-0005-0000-0000-0000E5010000}"/>
    <cellStyle name="Процентный 2 2 3 20" xfId="486" xr:uid="{00000000-0005-0000-0000-0000E6010000}"/>
    <cellStyle name="Процентный 2 2 3 3" xfId="487" xr:uid="{00000000-0005-0000-0000-0000E7010000}"/>
    <cellStyle name="Процентный 2 2 3 4" xfId="488" xr:uid="{00000000-0005-0000-0000-0000E8010000}"/>
    <cellStyle name="Процентный 2 2 3 5" xfId="489" xr:uid="{00000000-0005-0000-0000-0000E9010000}"/>
    <cellStyle name="Процентный 2 2 3 6" xfId="490" xr:uid="{00000000-0005-0000-0000-0000EA010000}"/>
    <cellStyle name="Процентный 2 2 3 7" xfId="491" xr:uid="{00000000-0005-0000-0000-0000EB010000}"/>
    <cellStyle name="Процентный 2 2 3 8" xfId="492" xr:uid="{00000000-0005-0000-0000-0000EC010000}"/>
    <cellStyle name="Процентный 2 2 3 9" xfId="493" xr:uid="{00000000-0005-0000-0000-0000ED010000}"/>
    <cellStyle name="Процентный 2 2 4" xfId="494" xr:uid="{00000000-0005-0000-0000-0000EE010000}"/>
    <cellStyle name="Процентный 2 2 5" xfId="495" xr:uid="{00000000-0005-0000-0000-0000EF010000}"/>
    <cellStyle name="Процентный 2 2 6" xfId="496" xr:uid="{00000000-0005-0000-0000-0000F0010000}"/>
    <cellStyle name="Процентный 2 2 7" xfId="497" xr:uid="{00000000-0005-0000-0000-0000F1010000}"/>
    <cellStyle name="Процентный 2 2 8" xfId="498" xr:uid="{00000000-0005-0000-0000-0000F2010000}"/>
    <cellStyle name="Процентный 2 2 9" xfId="499" xr:uid="{00000000-0005-0000-0000-0000F3010000}"/>
    <cellStyle name="Процентный 2 20" xfId="500" xr:uid="{00000000-0005-0000-0000-0000F4010000}"/>
    <cellStyle name="Процентный 2 21" xfId="501" xr:uid="{00000000-0005-0000-0000-0000F5010000}"/>
    <cellStyle name="Процентный 2 22" xfId="502" xr:uid="{00000000-0005-0000-0000-0000F6010000}"/>
    <cellStyle name="Процентный 2 3" xfId="503" xr:uid="{00000000-0005-0000-0000-0000F7010000}"/>
    <cellStyle name="Процентный 2 3 10" xfId="504" xr:uid="{00000000-0005-0000-0000-0000F8010000}"/>
    <cellStyle name="Процентный 2 3 11" xfId="505" xr:uid="{00000000-0005-0000-0000-0000F9010000}"/>
    <cellStyle name="Процентный 2 3 12" xfId="506" xr:uid="{00000000-0005-0000-0000-0000FA010000}"/>
    <cellStyle name="Процентный 2 3 13" xfId="507" xr:uid="{00000000-0005-0000-0000-0000FB010000}"/>
    <cellStyle name="Процентный 2 3 14" xfId="508" xr:uid="{00000000-0005-0000-0000-0000FC010000}"/>
    <cellStyle name="Процентный 2 3 15" xfId="509" xr:uid="{00000000-0005-0000-0000-0000FD010000}"/>
    <cellStyle name="Процентный 2 3 16" xfId="510" xr:uid="{00000000-0005-0000-0000-0000FE010000}"/>
    <cellStyle name="Процентный 2 3 17" xfId="511" xr:uid="{00000000-0005-0000-0000-0000FF010000}"/>
    <cellStyle name="Процентный 2 3 18" xfId="512" xr:uid="{00000000-0005-0000-0000-000000020000}"/>
    <cellStyle name="Процентный 2 3 19" xfId="513" xr:uid="{00000000-0005-0000-0000-000001020000}"/>
    <cellStyle name="Процентный 2 3 2" xfId="514" xr:uid="{00000000-0005-0000-0000-000002020000}"/>
    <cellStyle name="Процентный 2 3 20" xfId="515" xr:uid="{00000000-0005-0000-0000-000003020000}"/>
    <cellStyle name="Процентный 2 3 3" xfId="516" xr:uid="{00000000-0005-0000-0000-000004020000}"/>
    <cellStyle name="Процентный 2 3 4" xfId="517" xr:uid="{00000000-0005-0000-0000-000005020000}"/>
    <cellStyle name="Процентный 2 3 5" xfId="518" xr:uid="{00000000-0005-0000-0000-000006020000}"/>
    <cellStyle name="Процентный 2 3 6" xfId="519" xr:uid="{00000000-0005-0000-0000-000007020000}"/>
    <cellStyle name="Процентный 2 3 7" xfId="520" xr:uid="{00000000-0005-0000-0000-000008020000}"/>
    <cellStyle name="Процентный 2 3 8" xfId="521" xr:uid="{00000000-0005-0000-0000-000009020000}"/>
    <cellStyle name="Процентный 2 3 9" xfId="522" xr:uid="{00000000-0005-0000-0000-00000A020000}"/>
    <cellStyle name="Процентный 2 4" xfId="523" xr:uid="{00000000-0005-0000-0000-00000B020000}"/>
    <cellStyle name="Процентный 2 5" xfId="524" xr:uid="{00000000-0005-0000-0000-00000C020000}"/>
    <cellStyle name="Процентный 2 6" xfId="525" xr:uid="{00000000-0005-0000-0000-00000D020000}"/>
    <cellStyle name="Процентный 2 7" xfId="526" xr:uid="{00000000-0005-0000-0000-00000E020000}"/>
    <cellStyle name="Процентный 2 8" xfId="527" xr:uid="{00000000-0005-0000-0000-00000F020000}"/>
    <cellStyle name="Процентный 2 9" xfId="528" xr:uid="{00000000-0005-0000-0000-000010020000}"/>
    <cellStyle name="Связанная ячейка 10" xfId="529" xr:uid="{00000000-0005-0000-0000-000011020000}"/>
    <cellStyle name="Связанная ячейка 2" xfId="530" xr:uid="{00000000-0005-0000-0000-000012020000}"/>
    <cellStyle name="Связанная ячейка 3" xfId="531" xr:uid="{00000000-0005-0000-0000-000013020000}"/>
    <cellStyle name="Связанная ячейка 4" xfId="532" xr:uid="{00000000-0005-0000-0000-000014020000}"/>
    <cellStyle name="Связанная ячейка 5" xfId="533" xr:uid="{00000000-0005-0000-0000-000015020000}"/>
    <cellStyle name="Связанная ячейка 6" xfId="534" xr:uid="{00000000-0005-0000-0000-000016020000}"/>
    <cellStyle name="Связанная ячейка 7" xfId="535" xr:uid="{00000000-0005-0000-0000-000017020000}"/>
    <cellStyle name="Связанная ячейка 8" xfId="536" xr:uid="{00000000-0005-0000-0000-000018020000}"/>
    <cellStyle name="Связанная ячейка 9" xfId="537" xr:uid="{00000000-0005-0000-0000-000019020000}"/>
    <cellStyle name="Стиль 1" xfId="538" xr:uid="{00000000-0005-0000-0000-00001A020000}"/>
    <cellStyle name="Текст предупреждения 10" xfId="539" xr:uid="{00000000-0005-0000-0000-00001B020000}"/>
    <cellStyle name="Текст предупреждения 2" xfId="540" xr:uid="{00000000-0005-0000-0000-00001C020000}"/>
    <cellStyle name="Текст предупреждения 3" xfId="541" xr:uid="{00000000-0005-0000-0000-00001D020000}"/>
    <cellStyle name="Текст предупреждения 4" xfId="542" xr:uid="{00000000-0005-0000-0000-00001E020000}"/>
    <cellStyle name="Текст предупреждения 5" xfId="543" xr:uid="{00000000-0005-0000-0000-00001F020000}"/>
    <cellStyle name="Текст предупреждения 6" xfId="544" xr:uid="{00000000-0005-0000-0000-000020020000}"/>
    <cellStyle name="Текст предупреждения 7" xfId="545" xr:uid="{00000000-0005-0000-0000-000021020000}"/>
    <cellStyle name="Текст предупреждения 8" xfId="546" xr:uid="{00000000-0005-0000-0000-000022020000}"/>
    <cellStyle name="Текст предупреждения 9" xfId="547" xr:uid="{00000000-0005-0000-0000-000023020000}"/>
    <cellStyle name="Финансовый [0] 2" xfId="548" xr:uid="{00000000-0005-0000-0000-000024020000}"/>
    <cellStyle name="Финансовый [0] 3" xfId="549" xr:uid="{00000000-0005-0000-0000-000025020000}"/>
    <cellStyle name="Финансовый 2" xfId="550" xr:uid="{00000000-0005-0000-0000-000026020000}"/>
    <cellStyle name="Финансовый 2 10" xfId="551" xr:uid="{00000000-0005-0000-0000-000027020000}"/>
    <cellStyle name="Финансовый 2 11" xfId="552" xr:uid="{00000000-0005-0000-0000-000028020000}"/>
    <cellStyle name="Финансовый 2 12" xfId="553" xr:uid="{00000000-0005-0000-0000-000029020000}"/>
    <cellStyle name="Финансовый 2 13" xfId="554" xr:uid="{00000000-0005-0000-0000-00002A020000}"/>
    <cellStyle name="Финансовый 2 14" xfId="555" xr:uid="{00000000-0005-0000-0000-00002B020000}"/>
    <cellStyle name="Финансовый 2 15" xfId="556" xr:uid="{00000000-0005-0000-0000-00002C020000}"/>
    <cellStyle name="Финансовый 2 16" xfId="557" xr:uid="{00000000-0005-0000-0000-00002D020000}"/>
    <cellStyle name="Финансовый 2 17" xfId="558" xr:uid="{00000000-0005-0000-0000-00002E020000}"/>
    <cellStyle name="Финансовый 2 18" xfId="559" xr:uid="{00000000-0005-0000-0000-00002F020000}"/>
    <cellStyle name="Финансовый 2 19" xfId="560" xr:uid="{00000000-0005-0000-0000-000030020000}"/>
    <cellStyle name="Финансовый 2 2" xfId="561" xr:uid="{00000000-0005-0000-0000-000031020000}"/>
    <cellStyle name="Финансовый 2 20" xfId="562" xr:uid="{00000000-0005-0000-0000-000032020000}"/>
    <cellStyle name="Финансовый 2 21" xfId="563" xr:uid="{00000000-0005-0000-0000-000033020000}"/>
    <cellStyle name="Финансовый 2 22" xfId="564" xr:uid="{00000000-0005-0000-0000-000034020000}"/>
    <cellStyle name="Финансовый 2 3" xfId="565" xr:uid="{00000000-0005-0000-0000-000035020000}"/>
    <cellStyle name="Финансовый 2 4" xfId="566" xr:uid="{00000000-0005-0000-0000-000036020000}"/>
    <cellStyle name="Финансовый 2 5" xfId="567" xr:uid="{00000000-0005-0000-0000-000037020000}"/>
    <cellStyle name="Финансовый 2 6" xfId="568" xr:uid="{00000000-0005-0000-0000-000038020000}"/>
    <cellStyle name="Финансовый 2 7" xfId="569" xr:uid="{00000000-0005-0000-0000-000039020000}"/>
    <cellStyle name="Финансовый 2 8" xfId="570" xr:uid="{00000000-0005-0000-0000-00003A020000}"/>
    <cellStyle name="Финансовый 2 9" xfId="571" xr:uid="{00000000-0005-0000-0000-00003B020000}"/>
    <cellStyle name="Финансовый 3" xfId="572" xr:uid="{00000000-0005-0000-0000-00003C020000}"/>
    <cellStyle name="Финансовый 3 10" xfId="573" xr:uid="{00000000-0005-0000-0000-00003D020000}"/>
    <cellStyle name="Финансовый 3 11" xfId="574" xr:uid="{00000000-0005-0000-0000-00003E020000}"/>
    <cellStyle name="Финансовый 3 12" xfId="575" xr:uid="{00000000-0005-0000-0000-00003F020000}"/>
    <cellStyle name="Финансовый 3 13" xfId="576" xr:uid="{00000000-0005-0000-0000-000040020000}"/>
    <cellStyle name="Финансовый 3 14" xfId="577" xr:uid="{00000000-0005-0000-0000-000041020000}"/>
    <cellStyle name="Финансовый 3 15" xfId="578" xr:uid="{00000000-0005-0000-0000-000042020000}"/>
    <cellStyle name="Финансовый 3 16" xfId="579" xr:uid="{00000000-0005-0000-0000-000043020000}"/>
    <cellStyle name="Финансовый 3 17" xfId="580" xr:uid="{00000000-0005-0000-0000-000044020000}"/>
    <cellStyle name="Финансовый 3 18" xfId="581" xr:uid="{00000000-0005-0000-0000-000045020000}"/>
    <cellStyle name="Финансовый 3 19" xfId="582" xr:uid="{00000000-0005-0000-0000-000046020000}"/>
    <cellStyle name="Финансовый 3 2" xfId="583" xr:uid="{00000000-0005-0000-0000-000047020000}"/>
    <cellStyle name="Финансовый 3 20" xfId="584" xr:uid="{00000000-0005-0000-0000-000048020000}"/>
    <cellStyle name="Финансовый 3 3" xfId="585" xr:uid="{00000000-0005-0000-0000-000049020000}"/>
    <cellStyle name="Финансовый 3 4" xfId="586" xr:uid="{00000000-0005-0000-0000-00004A020000}"/>
    <cellStyle name="Финансовый 3 5" xfId="587" xr:uid="{00000000-0005-0000-0000-00004B020000}"/>
    <cellStyle name="Финансовый 3 6" xfId="588" xr:uid="{00000000-0005-0000-0000-00004C020000}"/>
    <cellStyle name="Финансовый 3 7" xfId="589" xr:uid="{00000000-0005-0000-0000-00004D020000}"/>
    <cellStyle name="Финансовый 3 8" xfId="590" xr:uid="{00000000-0005-0000-0000-00004E020000}"/>
    <cellStyle name="Финансовый 3 9" xfId="591" xr:uid="{00000000-0005-0000-0000-00004F020000}"/>
    <cellStyle name="Финансовый 4" xfId="592" xr:uid="{00000000-0005-0000-0000-000050020000}"/>
    <cellStyle name="Финансовый 5" xfId="593" xr:uid="{00000000-0005-0000-0000-000051020000}"/>
    <cellStyle name="Финансовый 6" xfId="594" xr:uid="{00000000-0005-0000-0000-000052020000}"/>
    <cellStyle name="Финансовый 7" xfId="595" xr:uid="{00000000-0005-0000-0000-000053020000}"/>
    <cellStyle name="Хороший 10" xfId="596" xr:uid="{00000000-0005-0000-0000-000054020000}"/>
    <cellStyle name="Хороший 2" xfId="597" xr:uid="{00000000-0005-0000-0000-000055020000}"/>
    <cellStyle name="Хороший 3" xfId="598" xr:uid="{00000000-0005-0000-0000-000056020000}"/>
    <cellStyle name="Хороший 4" xfId="599" xr:uid="{00000000-0005-0000-0000-000057020000}"/>
    <cellStyle name="Хороший 5" xfId="600" xr:uid="{00000000-0005-0000-0000-000058020000}"/>
    <cellStyle name="Хороший 6" xfId="601" xr:uid="{00000000-0005-0000-0000-000059020000}"/>
    <cellStyle name="Хороший 7" xfId="602" xr:uid="{00000000-0005-0000-0000-00005A020000}"/>
    <cellStyle name="Хороший 8" xfId="603" xr:uid="{00000000-0005-0000-0000-00005B020000}"/>
    <cellStyle name="Хороший 9" xfId="604" xr:uid="{00000000-0005-0000-0000-00005C020000}"/>
  </cellStyles>
  <dxfs count="0"/>
  <tableStyles count="0" defaultTableStyle="TableStyleMedium9" defaultPivotStyle="PivotStyleLight16"/>
  <colors>
    <mruColors>
      <color rgb="FFD5FFD5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E47"/>
  <sheetViews>
    <sheetView view="pageBreakPreview" zoomScale="80" zoomScaleSheetLayoutView="80" zoomScalePageLayoutView="75" workbookViewId="0">
      <selection activeCell="I20" sqref="I20"/>
    </sheetView>
  </sheetViews>
  <sheetFormatPr defaultRowHeight="15" x14ac:dyDescent="0.25"/>
  <cols>
    <col min="1" max="1" width="18.28515625" style="6" customWidth="1"/>
    <col min="2" max="2" width="49.7109375" style="6" customWidth="1"/>
    <col min="3" max="3" width="28.7109375" style="6" customWidth="1"/>
    <col min="4" max="4" width="8.7109375" style="14" customWidth="1"/>
    <col min="5" max="5" width="38.42578125" style="1" hidden="1" customWidth="1"/>
    <col min="6" max="6" width="8.7109375" style="1" customWidth="1"/>
    <col min="7" max="247" width="8.7109375" style="1"/>
    <col min="248" max="248" width="50.28515625" style="1" customWidth="1"/>
    <col min="249" max="249" width="8.7109375" style="1" customWidth="1"/>
    <col min="250" max="250" width="11.5703125" style="1" customWidth="1"/>
    <col min="251" max="251" width="9.28515625" style="1" customWidth="1"/>
    <col min="252" max="252" width="15.7109375" style="1" customWidth="1"/>
    <col min="253" max="253" width="11.5703125" style="1" customWidth="1"/>
    <col min="254" max="254" width="38.42578125" style="1" customWidth="1"/>
    <col min="255" max="255" width="16" style="1" customWidth="1"/>
    <col min="256" max="256" width="7.42578125" style="1" customWidth="1"/>
    <col min="257" max="503" width="8.7109375" style="1"/>
    <col min="504" max="504" width="50.28515625" style="1" customWidth="1"/>
    <col min="505" max="505" width="8.7109375" style="1" customWidth="1"/>
    <col min="506" max="506" width="11.5703125" style="1" customWidth="1"/>
    <col min="507" max="507" width="9.28515625" style="1" customWidth="1"/>
    <col min="508" max="508" width="15.7109375" style="1" customWidth="1"/>
    <col min="509" max="509" width="11.5703125" style="1" customWidth="1"/>
    <col min="510" max="510" width="38.42578125" style="1" customWidth="1"/>
    <col min="511" max="511" width="16" style="1" customWidth="1"/>
    <col min="512" max="512" width="7.42578125" style="1" customWidth="1"/>
    <col min="513" max="759" width="8.7109375" style="1"/>
    <col min="760" max="760" width="50.28515625" style="1" customWidth="1"/>
    <col min="761" max="761" width="8.7109375" style="1" customWidth="1"/>
    <col min="762" max="762" width="11.5703125" style="1" customWidth="1"/>
    <col min="763" max="763" width="9.28515625" style="1" customWidth="1"/>
    <col min="764" max="764" width="15.7109375" style="1" customWidth="1"/>
    <col min="765" max="765" width="11.5703125" style="1" customWidth="1"/>
    <col min="766" max="766" width="38.42578125" style="1" customWidth="1"/>
    <col min="767" max="767" width="16" style="1" customWidth="1"/>
    <col min="768" max="768" width="7.42578125" style="1" customWidth="1"/>
    <col min="769" max="1015" width="8.7109375" style="1"/>
    <col min="1016" max="1016" width="50.28515625" style="1" customWidth="1"/>
    <col min="1017" max="1017" width="8.7109375" style="1" customWidth="1"/>
    <col min="1018" max="1018" width="11.5703125" style="1" customWidth="1"/>
    <col min="1019" max="1019" width="9.28515625" style="1" customWidth="1"/>
    <col min="1020" max="1020" width="15.7109375" style="1" customWidth="1"/>
    <col min="1021" max="1021" width="11.5703125" style="1" customWidth="1"/>
    <col min="1022" max="1022" width="38.42578125" style="1" customWidth="1"/>
    <col min="1023" max="1023" width="16" style="1" customWidth="1"/>
    <col min="1024" max="1024" width="7.42578125" style="1" customWidth="1"/>
    <col min="1025" max="1271" width="8.7109375" style="1"/>
    <col min="1272" max="1272" width="50.28515625" style="1" customWidth="1"/>
    <col min="1273" max="1273" width="8.7109375" style="1" customWidth="1"/>
    <col min="1274" max="1274" width="11.5703125" style="1" customWidth="1"/>
    <col min="1275" max="1275" width="9.28515625" style="1" customWidth="1"/>
    <col min="1276" max="1276" width="15.7109375" style="1" customWidth="1"/>
    <col min="1277" max="1277" width="11.5703125" style="1" customWidth="1"/>
    <col min="1278" max="1278" width="38.42578125" style="1" customWidth="1"/>
    <col min="1279" max="1279" width="16" style="1" customWidth="1"/>
    <col min="1280" max="1280" width="7.42578125" style="1" customWidth="1"/>
    <col min="1281" max="1527" width="8.7109375" style="1"/>
    <col min="1528" max="1528" width="50.28515625" style="1" customWidth="1"/>
    <col min="1529" max="1529" width="8.7109375" style="1" customWidth="1"/>
    <col min="1530" max="1530" width="11.5703125" style="1" customWidth="1"/>
    <col min="1531" max="1531" width="9.28515625" style="1" customWidth="1"/>
    <col min="1532" max="1532" width="15.7109375" style="1" customWidth="1"/>
    <col min="1533" max="1533" width="11.5703125" style="1" customWidth="1"/>
    <col min="1534" max="1534" width="38.42578125" style="1" customWidth="1"/>
    <col min="1535" max="1535" width="16" style="1" customWidth="1"/>
    <col min="1536" max="1536" width="7.42578125" style="1" customWidth="1"/>
    <col min="1537" max="1783" width="8.7109375" style="1"/>
    <col min="1784" max="1784" width="50.28515625" style="1" customWidth="1"/>
    <col min="1785" max="1785" width="8.7109375" style="1" customWidth="1"/>
    <col min="1786" max="1786" width="11.5703125" style="1" customWidth="1"/>
    <col min="1787" max="1787" width="9.28515625" style="1" customWidth="1"/>
    <col min="1788" max="1788" width="15.7109375" style="1" customWidth="1"/>
    <col min="1789" max="1789" width="11.5703125" style="1" customWidth="1"/>
    <col min="1790" max="1790" width="38.42578125" style="1" customWidth="1"/>
    <col min="1791" max="1791" width="16" style="1" customWidth="1"/>
    <col min="1792" max="1792" width="7.42578125" style="1" customWidth="1"/>
    <col min="1793" max="2039" width="8.7109375" style="1"/>
    <col min="2040" max="2040" width="50.28515625" style="1" customWidth="1"/>
    <col min="2041" max="2041" width="8.7109375" style="1" customWidth="1"/>
    <col min="2042" max="2042" width="11.5703125" style="1" customWidth="1"/>
    <col min="2043" max="2043" width="9.28515625" style="1" customWidth="1"/>
    <col min="2044" max="2044" width="15.7109375" style="1" customWidth="1"/>
    <col min="2045" max="2045" width="11.5703125" style="1" customWidth="1"/>
    <col min="2046" max="2046" width="38.42578125" style="1" customWidth="1"/>
    <col min="2047" max="2047" width="16" style="1" customWidth="1"/>
    <col min="2048" max="2048" width="7.42578125" style="1" customWidth="1"/>
    <col min="2049" max="2295" width="8.7109375" style="1"/>
    <col min="2296" max="2296" width="50.28515625" style="1" customWidth="1"/>
    <col min="2297" max="2297" width="8.7109375" style="1" customWidth="1"/>
    <col min="2298" max="2298" width="11.5703125" style="1" customWidth="1"/>
    <col min="2299" max="2299" width="9.28515625" style="1" customWidth="1"/>
    <col min="2300" max="2300" width="15.7109375" style="1" customWidth="1"/>
    <col min="2301" max="2301" width="11.5703125" style="1" customWidth="1"/>
    <col min="2302" max="2302" width="38.42578125" style="1" customWidth="1"/>
    <col min="2303" max="2303" width="16" style="1" customWidth="1"/>
    <col min="2304" max="2304" width="7.42578125" style="1" customWidth="1"/>
    <col min="2305" max="2551" width="8.7109375" style="1"/>
    <col min="2552" max="2552" width="50.28515625" style="1" customWidth="1"/>
    <col min="2553" max="2553" width="8.7109375" style="1" customWidth="1"/>
    <col min="2554" max="2554" width="11.5703125" style="1" customWidth="1"/>
    <col min="2555" max="2555" width="9.28515625" style="1" customWidth="1"/>
    <col min="2556" max="2556" width="15.7109375" style="1" customWidth="1"/>
    <col min="2557" max="2557" width="11.5703125" style="1" customWidth="1"/>
    <col min="2558" max="2558" width="38.42578125" style="1" customWidth="1"/>
    <col min="2559" max="2559" width="16" style="1" customWidth="1"/>
    <col min="2560" max="2560" width="7.42578125" style="1" customWidth="1"/>
    <col min="2561" max="2807" width="8.7109375" style="1"/>
    <col min="2808" max="2808" width="50.28515625" style="1" customWidth="1"/>
    <col min="2809" max="2809" width="8.7109375" style="1" customWidth="1"/>
    <col min="2810" max="2810" width="11.5703125" style="1" customWidth="1"/>
    <col min="2811" max="2811" width="9.28515625" style="1" customWidth="1"/>
    <col min="2812" max="2812" width="15.7109375" style="1" customWidth="1"/>
    <col min="2813" max="2813" width="11.5703125" style="1" customWidth="1"/>
    <col min="2814" max="2814" width="38.42578125" style="1" customWidth="1"/>
    <col min="2815" max="2815" width="16" style="1" customWidth="1"/>
    <col min="2816" max="2816" width="7.42578125" style="1" customWidth="1"/>
    <col min="2817" max="3063" width="8.7109375" style="1"/>
    <col min="3064" max="3064" width="50.28515625" style="1" customWidth="1"/>
    <col min="3065" max="3065" width="8.7109375" style="1" customWidth="1"/>
    <col min="3066" max="3066" width="11.5703125" style="1" customWidth="1"/>
    <col min="3067" max="3067" width="9.28515625" style="1" customWidth="1"/>
    <col min="3068" max="3068" width="15.7109375" style="1" customWidth="1"/>
    <col min="3069" max="3069" width="11.5703125" style="1" customWidth="1"/>
    <col min="3070" max="3070" width="38.42578125" style="1" customWidth="1"/>
    <col min="3071" max="3071" width="16" style="1" customWidth="1"/>
    <col min="3072" max="3072" width="7.42578125" style="1" customWidth="1"/>
    <col min="3073" max="3319" width="8.7109375" style="1"/>
    <col min="3320" max="3320" width="50.28515625" style="1" customWidth="1"/>
    <col min="3321" max="3321" width="8.7109375" style="1" customWidth="1"/>
    <col min="3322" max="3322" width="11.5703125" style="1" customWidth="1"/>
    <col min="3323" max="3323" width="9.28515625" style="1" customWidth="1"/>
    <col min="3324" max="3324" width="15.7109375" style="1" customWidth="1"/>
    <col min="3325" max="3325" width="11.5703125" style="1" customWidth="1"/>
    <col min="3326" max="3326" width="38.42578125" style="1" customWidth="1"/>
    <col min="3327" max="3327" width="16" style="1" customWidth="1"/>
    <col min="3328" max="3328" width="7.42578125" style="1" customWidth="1"/>
    <col min="3329" max="3575" width="8.7109375" style="1"/>
    <col min="3576" max="3576" width="50.28515625" style="1" customWidth="1"/>
    <col min="3577" max="3577" width="8.7109375" style="1" customWidth="1"/>
    <col min="3578" max="3578" width="11.5703125" style="1" customWidth="1"/>
    <col min="3579" max="3579" width="9.28515625" style="1" customWidth="1"/>
    <col min="3580" max="3580" width="15.7109375" style="1" customWidth="1"/>
    <col min="3581" max="3581" width="11.5703125" style="1" customWidth="1"/>
    <col min="3582" max="3582" width="38.42578125" style="1" customWidth="1"/>
    <col min="3583" max="3583" width="16" style="1" customWidth="1"/>
    <col min="3584" max="3584" width="7.42578125" style="1" customWidth="1"/>
    <col min="3585" max="3831" width="8.7109375" style="1"/>
    <col min="3832" max="3832" width="50.28515625" style="1" customWidth="1"/>
    <col min="3833" max="3833" width="8.7109375" style="1" customWidth="1"/>
    <col min="3834" max="3834" width="11.5703125" style="1" customWidth="1"/>
    <col min="3835" max="3835" width="9.28515625" style="1" customWidth="1"/>
    <col min="3836" max="3836" width="15.7109375" style="1" customWidth="1"/>
    <col min="3837" max="3837" width="11.5703125" style="1" customWidth="1"/>
    <col min="3838" max="3838" width="38.42578125" style="1" customWidth="1"/>
    <col min="3839" max="3839" width="16" style="1" customWidth="1"/>
    <col min="3840" max="3840" width="7.42578125" style="1" customWidth="1"/>
    <col min="3841" max="4087" width="8.7109375" style="1"/>
    <col min="4088" max="4088" width="50.28515625" style="1" customWidth="1"/>
    <col min="4089" max="4089" width="8.7109375" style="1" customWidth="1"/>
    <col min="4090" max="4090" width="11.5703125" style="1" customWidth="1"/>
    <col min="4091" max="4091" width="9.28515625" style="1" customWidth="1"/>
    <col min="4092" max="4092" width="15.7109375" style="1" customWidth="1"/>
    <col min="4093" max="4093" width="11.5703125" style="1" customWidth="1"/>
    <col min="4094" max="4094" width="38.42578125" style="1" customWidth="1"/>
    <col min="4095" max="4095" width="16" style="1" customWidth="1"/>
    <col min="4096" max="4096" width="7.42578125" style="1" customWidth="1"/>
    <col min="4097" max="4343" width="8.7109375" style="1"/>
    <col min="4344" max="4344" width="50.28515625" style="1" customWidth="1"/>
    <col min="4345" max="4345" width="8.7109375" style="1" customWidth="1"/>
    <col min="4346" max="4346" width="11.5703125" style="1" customWidth="1"/>
    <col min="4347" max="4347" width="9.28515625" style="1" customWidth="1"/>
    <col min="4348" max="4348" width="15.7109375" style="1" customWidth="1"/>
    <col min="4349" max="4349" width="11.5703125" style="1" customWidth="1"/>
    <col min="4350" max="4350" width="38.42578125" style="1" customWidth="1"/>
    <col min="4351" max="4351" width="16" style="1" customWidth="1"/>
    <col min="4352" max="4352" width="7.42578125" style="1" customWidth="1"/>
    <col min="4353" max="4599" width="8.7109375" style="1"/>
    <col min="4600" max="4600" width="50.28515625" style="1" customWidth="1"/>
    <col min="4601" max="4601" width="8.7109375" style="1" customWidth="1"/>
    <col min="4602" max="4602" width="11.5703125" style="1" customWidth="1"/>
    <col min="4603" max="4603" width="9.28515625" style="1" customWidth="1"/>
    <col min="4604" max="4604" width="15.7109375" style="1" customWidth="1"/>
    <col min="4605" max="4605" width="11.5703125" style="1" customWidth="1"/>
    <col min="4606" max="4606" width="38.42578125" style="1" customWidth="1"/>
    <col min="4607" max="4607" width="16" style="1" customWidth="1"/>
    <col min="4608" max="4608" width="7.42578125" style="1" customWidth="1"/>
    <col min="4609" max="4855" width="8.7109375" style="1"/>
    <col min="4856" max="4856" width="50.28515625" style="1" customWidth="1"/>
    <col min="4857" max="4857" width="8.7109375" style="1" customWidth="1"/>
    <col min="4858" max="4858" width="11.5703125" style="1" customWidth="1"/>
    <col min="4859" max="4859" width="9.28515625" style="1" customWidth="1"/>
    <col min="4860" max="4860" width="15.7109375" style="1" customWidth="1"/>
    <col min="4861" max="4861" width="11.5703125" style="1" customWidth="1"/>
    <col min="4862" max="4862" width="38.42578125" style="1" customWidth="1"/>
    <col min="4863" max="4863" width="16" style="1" customWidth="1"/>
    <col min="4864" max="4864" width="7.42578125" style="1" customWidth="1"/>
    <col min="4865" max="5111" width="8.7109375" style="1"/>
    <col min="5112" max="5112" width="50.28515625" style="1" customWidth="1"/>
    <col min="5113" max="5113" width="8.7109375" style="1" customWidth="1"/>
    <col min="5114" max="5114" width="11.5703125" style="1" customWidth="1"/>
    <col min="5115" max="5115" width="9.28515625" style="1" customWidth="1"/>
    <col min="5116" max="5116" width="15.7109375" style="1" customWidth="1"/>
    <col min="5117" max="5117" width="11.5703125" style="1" customWidth="1"/>
    <col min="5118" max="5118" width="38.42578125" style="1" customWidth="1"/>
    <col min="5119" max="5119" width="16" style="1" customWidth="1"/>
    <col min="5120" max="5120" width="7.42578125" style="1" customWidth="1"/>
    <col min="5121" max="5367" width="8.7109375" style="1"/>
    <col min="5368" max="5368" width="50.28515625" style="1" customWidth="1"/>
    <col min="5369" max="5369" width="8.7109375" style="1" customWidth="1"/>
    <col min="5370" max="5370" width="11.5703125" style="1" customWidth="1"/>
    <col min="5371" max="5371" width="9.28515625" style="1" customWidth="1"/>
    <col min="5372" max="5372" width="15.7109375" style="1" customWidth="1"/>
    <col min="5373" max="5373" width="11.5703125" style="1" customWidth="1"/>
    <col min="5374" max="5374" width="38.42578125" style="1" customWidth="1"/>
    <col min="5375" max="5375" width="16" style="1" customWidth="1"/>
    <col min="5376" max="5376" width="7.42578125" style="1" customWidth="1"/>
    <col min="5377" max="5623" width="8.7109375" style="1"/>
    <col min="5624" max="5624" width="50.28515625" style="1" customWidth="1"/>
    <col min="5625" max="5625" width="8.7109375" style="1" customWidth="1"/>
    <col min="5626" max="5626" width="11.5703125" style="1" customWidth="1"/>
    <col min="5627" max="5627" width="9.28515625" style="1" customWidth="1"/>
    <col min="5628" max="5628" width="15.7109375" style="1" customWidth="1"/>
    <col min="5629" max="5629" width="11.5703125" style="1" customWidth="1"/>
    <col min="5630" max="5630" width="38.42578125" style="1" customWidth="1"/>
    <col min="5631" max="5631" width="16" style="1" customWidth="1"/>
    <col min="5632" max="5632" width="7.42578125" style="1" customWidth="1"/>
    <col min="5633" max="5879" width="8.7109375" style="1"/>
    <col min="5880" max="5880" width="50.28515625" style="1" customWidth="1"/>
    <col min="5881" max="5881" width="8.7109375" style="1" customWidth="1"/>
    <col min="5882" max="5882" width="11.5703125" style="1" customWidth="1"/>
    <col min="5883" max="5883" width="9.28515625" style="1" customWidth="1"/>
    <col min="5884" max="5884" width="15.7109375" style="1" customWidth="1"/>
    <col min="5885" max="5885" width="11.5703125" style="1" customWidth="1"/>
    <col min="5886" max="5886" width="38.42578125" style="1" customWidth="1"/>
    <col min="5887" max="5887" width="16" style="1" customWidth="1"/>
    <col min="5888" max="5888" width="7.42578125" style="1" customWidth="1"/>
    <col min="5889" max="6135" width="8.7109375" style="1"/>
    <col min="6136" max="6136" width="50.28515625" style="1" customWidth="1"/>
    <col min="6137" max="6137" width="8.7109375" style="1" customWidth="1"/>
    <col min="6138" max="6138" width="11.5703125" style="1" customWidth="1"/>
    <col min="6139" max="6139" width="9.28515625" style="1" customWidth="1"/>
    <col min="6140" max="6140" width="15.7109375" style="1" customWidth="1"/>
    <col min="6141" max="6141" width="11.5703125" style="1" customWidth="1"/>
    <col min="6142" max="6142" width="38.42578125" style="1" customWidth="1"/>
    <col min="6143" max="6143" width="16" style="1" customWidth="1"/>
    <col min="6144" max="6144" width="7.42578125" style="1" customWidth="1"/>
    <col min="6145" max="6391" width="8.7109375" style="1"/>
    <col min="6392" max="6392" width="50.28515625" style="1" customWidth="1"/>
    <col min="6393" max="6393" width="8.7109375" style="1" customWidth="1"/>
    <col min="6394" max="6394" width="11.5703125" style="1" customWidth="1"/>
    <col min="6395" max="6395" width="9.28515625" style="1" customWidth="1"/>
    <col min="6396" max="6396" width="15.7109375" style="1" customWidth="1"/>
    <col min="6397" max="6397" width="11.5703125" style="1" customWidth="1"/>
    <col min="6398" max="6398" width="38.42578125" style="1" customWidth="1"/>
    <col min="6399" max="6399" width="16" style="1" customWidth="1"/>
    <col min="6400" max="6400" width="7.42578125" style="1" customWidth="1"/>
    <col min="6401" max="6647" width="8.7109375" style="1"/>
    <col min="6648" max="6648" width="50.28515625" style="1" customWidth="1"/>
    <col min="6649" max="6649" width="8.7109375" style="1" customWidth="1"/>
    <col min="6650" max="6650" width="11.5703125" style="1" customWidth="1"/>
    <col min="6651" max="6651" width="9.28515625" style="1" customWidth="1"/>
    <col min="6652" max="6652" width="15.7109375" style="1" customWidth="1"/>
    <col min="6653" max="6653" width="11.5703125" style="1" customWidth="1"/>
    <col min="6654" max="6654" width="38.42578125" style="1" customWidth="1"/>
    <col min="6655" max="6655" width="16" style="1" customWidth="1"/>
    <col min="6656" max="6656" width="7.42578125" style="1" customWidth="1"/>
    <col min="6657" max="6903" width="8.7109375" style="1"/>
    <col min="6904" max="6904" width="50.28515625" style="1" customWidth="1"/>
    <col min="6905" max="6905" width="8.7109375" style="1" customWidth="1"/>
    <col min="6906" max="6906" width="11.5703125" style="1" customWidth="1"/>
    <col min="6907" max="6907" width="9.28515625" style="1" customWidth="1"/>
    <col min="6908" max="6908" width="15.7109375" style="1" customWidth="1"/>
    <col min="6909" max="6909" width="11.5703125" style="1" customWidth="1"/>
    <col min="6910" max="6910" width="38.42578125" style="1" customWidth="1"/>
    <col min="6911" max="6911" width="16" style="1" customWidth="1"/>
    <col min="6912" max="6912" width="7.42578125" style="1" customWidth="1"/>
    <col min="6913" max="7159" width="8.7109375" style="1"/>
    <col min="7160" max="7160" width="50.28515625" style="1" customWidth="1"/>
    <col min="7161" max="7161" width="8.7109375" style="1" customWidth="1"/>
    <col min="7162" max="7162" width="11.5703125" style="1" customWidth="1"/>
    <col min="7163" max="7163" width="9.28515625" style="1" customWidth="1"/>
    <col min="7164" max="7164" width="15.7109375" style="1" customWidth="1"/>
    <col min="7165" max="7165" width="11.5703125" style="1" customWidth="1"/>
    <col min="7166" max="7166" width="38.42578125" style="1" customWidth="1"/>
    <col min="7167" max="7167" width="16" style="1" customWidth="1"/>
    <col min="7168" max="7168" width="7.42578125" style="1" customWidth="1"/>
    <col min="7169" max="7415" width="8.7109375" style="1"/>
    <col min="7416" max="7416" width="50.28515625" style="1" customWidth="1"/>
    <col min="7417" max="7417" width="8.7109375" style="1" customWidth="1"/>
    <col min="7418" max="7418" width="11.5703125" style="1" customWidth="1"/>
    <col min="7419" max="7419" width="9.28515625" style="1" customWidth="1"/>
    <col min="7420" max="7420" width="15.7109375" style="1" customWidth="1"/>
    <col min="7421" max="7421" width="11.5703125" style="1" customWidth="1"/>
    <col min="7422" max="7422" width="38.42578125" style="1" customWidth="1"/>
    <col min="7423" max="7423" width="16" style="1" customWidth="1"/>
    <col min="7424" max="7424" width="7.42578125" style="1" customWidth="1"/>
    <col min="7425" max="7671" width="8.7109375" style="1"/>
    <col min="7672" max="7672" width="50.28515625" style="1" customWidth="1"/>
    <col min="7673" max="7673" width="8.7109375" style="1" customWidth="1"/>
    <col min="7674" max="7674" width="11.5703125" style="1" customWidth="1"/>
    <col min="7675" max="7675" width="9.28515625" style="1" customWidth="1"/>
    <col min="7676" max="7676" width="15.7109375" style="1" customWidth="1"/>
    <col min="7677" max="7677" width="11.5703125" style="1" customWidth="1"/>
    <col min="7678" max="7678" width="38.42578125" style="1" customWidth="1"/>
    <col min="7679" max="7679" width="16" style="1" customWidth="1"/>
    <col min="7680" max="7680" width="7.42578125" style="1" customWidth="1"/>
    <col min="7681" max="7927" width="8.7109375" style="1"/>
    <col min="7928" max="7928" width="50.28515625" style="1" customWidth="1"/>
    <col min="7929" max="7929" width="8.7109375" style="1" customWidth="1"/>
    <col min="7930" max="7930" width="11.5703125" style="1" customWidth="1"/>
    <col min="7931" max="7931" width="9.28515625" style="1" customWidth="1"/>
    <col min="7932" max="7932" width="15.7109375" style="1" customWidth="1"/>
    <col min="7933" max="7933" width="11.5703125" style="1" customWidth="1"/>
    <col min="7934" max="7934" width="38.42578125" style="1" customWidth="1"/>
    <col min="7935" max="7935" width="16" style="1" customWidth="1"/>
    <col min="7936" max="7936" width="7.42578125" style="1" customWidth="1"/>
    <col min="7937" max="8183" width="8.7109375" style="1"/>
    <col min="8184" max="8184" width="50.28515625" style="1" customWidth="1"/>
    <col min="8185" max="8185" width="8.7109375" style="1" customWidth="1"/>
    <col min="8186" max="8186" width="11.5703125" style="1" customWidth="1"/>
    <col min="8187" max="8187" width="9.28515625" style="1" customWidth="1"/>
    <col min="8188" max="8188" width="15.7109375" style="1" customWidth="1"/>
    <col min="8189" max="8189" width="11.5703125" style="1" customWidth="1"/>
    <col min="8190" max="8190" width="38.42578125" style="1" customWidth="1"/>
    <col min="8191" max="8191" width="16" style="1" customWidth="1"/>
    <col min="8192" max="8192" width="7.42578125" style="1" customWidth="1"/>
    <col min="8193" max="8439" width="8.7109375" style="1"/>
    <col min="8440" max="8440" width="50.28515625" style="1" customWidth="1"/>
    <col min="8441" max="8441" width="8.7109375" style="1" customWidth="1"/>
    <col min="8442" max="8442" width="11.5703125" style="1" customWidth="1"/>
    <col min="8443" max="8443" width="9.28515625" style="1" customWidth="1"/>
    <col min="8444" max="8444" width="15.7109375" style="1" customWidth="1"/>
    <col min="8445" max="8445" width="11.5703125" style="1" customWidth="1"/>
    <col min="8446" max="8446" width="38.42578125" style="1" customWidth="1"/>
    <col min="8447" max="8447" width="16" style="1" customWidth="1"/>
    <col min="8448" max="8448" width="7.42578125" style="1" customWidth="1"/>
    <col min="8449" max="8695" width="8.7109375" style="1"/>
    <col min="8696" max="8696" width="50.28515625" style="1" customWidth="1"/>
    <col min="8697" max="8697" width="8.7109375" style="1" customWidth="1"/>
    <col min="8698" max="8698" width="11.5703125" style="1" customWidth="1"/>
    <col min="8699" max="8699" width="9.28515625" style="1" customWidth="1"/>
    <col min="8700" max="8700" width="15.7109375" style="1" customWidth="1"/>
    <col min="8701" max="8701" width="11.5703125" style="1" customWidth="1"/>
    <col min="8702" max="8702" width="38.42578125" style="1" customWidth="1"/>
    <col min="8703" max="8703" width="16" style="1" customWidth="1"/>
    <col min="8704" max="8704" width="7.42578125" style="1" customWidth="1"/>
    <col min="8705" max="8951" width="8.7109375" style="1"/>
    <col min="8952" max="8952" width="50.28515625" style="1" customWidth="1"/>
    <col min="8953" max="8953" width="8.7109375" style="1" customWidth="1"/>
    <col min="8954" max="8954" width="11.5703125" style="1" customWidth="1"/>
    <col min="8955" max="8955" width="9.28515625" style="1" customWidth="1"/>
    <col min="8956" max="8956" width="15.7109375" style="1" customWidth="1"/>
    <col min="8957" max="8957" width="11.5703125" style="1" customWidth="1"/>
    <col min="8958" max="8958" width="38.42578125" style="1" customWidth="1"/>
    <col min="8959" max="8959" width="16" style="1" customWidth="1"/>
    <col min="8960" max="8960" width="7.42578125" style="1" customWidth="1"/>
    <col min="8961" max="9207" width="8.7109375" style="1"/>
    <col min="9208" max="9208" width="50.28515625" style="1" customWidth="1"/>
    <col min="9209" max="9209" width="8.7109375" style="1" customWidth="1"/>
    <col min="9210" max="9210" width="11.5703125" style="1" customWidth="1"/>
    <col min="9211" max="9211" width="9.28515625" style="1" customWidth="1"/>
    <col min="9212" max="9212" width="15.7109375" style="1" customWidth="1"/>
    <col min="9213" max="9213" width="11.5703125" style="1" customWidth="1"/>
    <col min="9214" max="9214" width="38.42578125" style="1" customWidth="1"/>
    <col min="9215" max="9215" width="16" style="1" customWidth="1"/>
    <col min="9216" max="9216" width="7.42578125" style="1" customWidth="1"/>
    <col min="9217" max="9463" width="8.7109375" style="1"/>
    <col min="9464" max="9464" width="50.28515625" style="1" customWidth="1"/>
    <col min="9465" max="9465" width="8.7109375" style="1" customWidth="1"/>
    <col min="9466" max="9466" width="11.5703125" style="1" customWidth="1"/>
    <col min="9467" max="9467" width="9.28515625" style="1" customWidth="1"/>
    <col min="9468" max="9468" width="15.7109375" style="1" customWidth="1"/>
    <col min="9469" max="9469" width="11.5703125" style="1" customWidth="1"/>
    <col min="9470" max="9470" width="38.42578125" style="1" customWidth="1"/>
    <col min="9471" max="9471" width="16" style="1" customWidth="1"/>
    <col min="9472" max="9472" width="7.42578125" style="1" customWidth="1"/>
    <col min="9473" max="9719" width="8.7109375" style="1"/>
    <col min="9720" max="9720" width="50.28515625" style="1" customWidth="1"/>
    <col min="9721" max="9721" width="8.7109375" style="1" customWidth="1"/>
    <col min="9722" max="9722" width="11.5703125" style="1" customWidth="1"/>
    <col min="9723" max="9723" width="9.28515625" style="1" customWidth="1"/>
    <col min="9724" max="9724" width="15.7109375" style="1" customWidth="1"/>
    <col min="9725" max="9725" width="11.5703125" style="1" customWidth="1"/>
    <col min="9726" max="9726" width="38.42578125" style="1" customWidth="1"/>
    <col min="9727" max="9727" width="16" style="1" customWidth="1"/>
    <col min="9728" max="9728" width="7.42578125" style="1" customWidth="1"/>
    <col min="9729" max="9975" width="8.7109375" style="1"/>
    <col min="9976" max="9976" width="50.28515625" style="1" customWidth="1"/>
    <col min="9977" max="9977" width="8.7109375" style="1" customWidth="1"/>
    <col min="9978" max="9978" width="11.5703125" style="1" customWidth="1"/>
    <col min="9979" max="9979" width="9.28515625" style="1" customWidth="1"/>
    <col min="9980" max="9980" width="15.7109375" style="1" customWidth="1"/>
    <col min="9981" max="9981" width="11.5703125" style="1" customWidth="1"/>
    <col min="9982" max="9982" width="38.42578125" style="1" customWidth="1"/>
    <col min="9983" max="9983" width="16" style="1" customWidth="1"/>
    <col min="9984" max="9984" width="7.42578125" style="1" customWidth="1"/>
    <col min="9985" max="10231" width="8.7109375" style="1"/>
    <col min="10232" max="10232" width="50.28515625" style="1" customWidth="1"/>
    <col min="10233" max="10233" width="8.7109375" style="1" customWidth="1"/>
    <col min="10234" max="10234" width="11.5703125" style="1" customWidth="1"/>
    <col min="10235" max="10235" width="9.28515625" style="1" customWidth="1"/>
    <col min="10236" max="10236" width="15.7109375" style="1" customWidth="1"/>
    <col min="10237" max="10237" width="11.5703125" style="1" customWidth="1"/>
    <col min="10238" max="10238" width="38.42578125" style="1" customWidth="1"/>
    <col min="10239" max="10239" width="16" style="1" customWidth="1"/>
    <col min="10240" max="10240" width="7.42578125" style="1" customWidth="1"/>
    <col min="10241" max="10487" width="8.7109375" style="1"/>
    <col min="10488" max="10488" width="50.28515625" style="1" customWidth="1"/>
    <col min="10489" max="10489" width="8.7109375" style="1" customWidth="1"/>
    <col min="10490" max="10490" width="11.5703125" style="1" customWidth="1"/>
    <col min="10491" max="10491" width="9.28515625" style="1" customWidth="1"/>
    <col min="10492" max="10492" width="15.7109375" style="1" customWidth="1"/>
    <col min="10493" max="10493" width="11.5703125" style="1" customWidth="1"/>
    <col min="10494" max="10494" width="38.42578125" style="1" customWidth="1"/>
    <col min="10495" max="10495" width="16" style="1" customWidth="1"/>
    <col min="10496" max="10496" width="7.42578125" style="1" customWidth="1"/>
    <col min="10497" max="10743" width="8.7109375" style="1"/>
    <col min="10744" max="10744" width="50.28515625" style="1" customWidth="1"/>
    <col min="10745" max="10745" width="8.7109375" style="1" customWidth="1"/>
    <col min="10746" max="10746" width="11.5703125" style="1" customWidth="1"/>
    <col min="10747" max="10747" width="9.28515625" style="1" customWidth="1"/>
    <col min="10748" max="10748" width="15.7109375" style="1" customWidth="1"/>
    <col min="10749" max="10749" width="11.5703125" style="1" customWidth="1"/>
    <col min="10750" max="10750" width="38.42578125" style="1" customWidth="1"/>
    <col min="10751" max="10751" width="16" style="1" customWidth="1"/>
    <col min="10752" max="10752" width="7.42578125" style="1" customWidth="1"/>
    <col min="10753" max="10999" width="8.7109375" style="1"/>
    <col min="11000" max="11000" width="50.28515625" style="1" customWidth="1"/>
    <col min="11001" max="11001" width="8.7109375" style="1" customWidth="1"/>
    <col min="11002" max="11002" width="11.5703125" style="1" customWidth="1"/>
    <col min="11003" max="11003" width="9.28515625" style="1" customWidth="1"/>
    <col min="11004" max="11004" width="15.7109375" style="1" customWidth="1"/>
    <col min="11005" max="11005" width="11.5703125" style="1" customWidth="1"/>
    <col min="11006" max="11006" width="38.42578125" style="1" customWidth="1"/>
    <col min="11007" max="11007" width="16" style="1" customWidth="1"/>
    <col min="11008" max="11008" width="7.42578125" style="1" customWidth="1"/>
    <col min="11009" max="11255" width="8.7109375" style="1"/>
    <col min="11256" max="11256" width="50.28515625" style="1" customWidth="1"/>
    <col min="11257" max="11257" width="8.7109375" style="1" customWidth="1"/>
    <col min="11258" max="11258" width="11.5703125" style="1" customWidth="1"/>
    <col min="11259" max="11259" width="9.28515625" style="1" customWidth="1"/>
    <col min="11260" max="11260" width="15.7109375" style="1" customWidth="1"/>
    <col min="11261" max="11261" width="11.5703125" style="1" customWidth="1"/>
    <col min="11262" max="11262" width="38.42578125" style="1" customWidth="1"/>
    <col min="11263" max="11263" width="16" style="1" customWidth="1"/>
    <col min="11264" max="11264" width="7.42578125" style="1" customWidth="1"/>
    <col min="11265" max="11511" width="8.7109375" style="1"/>
    <col min="11512" max="11512" width="50.28515625" style="1" customWidth="1"/>
    <col min="11513" max="11513" width="8.7109375" style="1" customWidth="1"/>
    <col min="11514" max="11514" width="11.5703125" style="1" customWidth="1"/>
    <col min="11515" max="11515" width="9.28515625" style="1" customWidth="1"/>
    <col min="11516" max="11516" width="15.7109375" style="1" customWidth="1"/>
    <col min="11517" max="11517" width="11.5703125" style="1" customWidth="1"/>
    <col min="11518" max="11518" width="38.42578125" style="1" customWidth="1"/>
    <col min="11519" max="11519" width="16" style="1" customWidth="1"/>
    <col min="11520" max="11520" width="7.42578125" style="1" customWidth="1"/>
    <col min="11521" max="11767" width="8.7109375" style="1"/>
    <col min="11768" max="11768" width="50.28515625" style="1" customWidth="1"/>
    <col min="11769" max="11769" width="8.7109375" style="1" customWidth="1"/>
    <col min="11770" max="11770" width="11.5703125" style="1" customWidth="1"/>
    <col min="11771" max="11771" width="9.28515625" style="1" customWidth="1"/>
    <col min="11772" max="11772" width="15.7109375" style="1" customWidth="1"/>
    <col min="11773" max="11773" width="11.5703125" style="1" customWidth="1"/>
    <col min="11774" max="11774" width="38.42578125" style="1" customWidth="1"/>
    <col min="11775" max="11775" width="16" style="1" customWidth="1"/>
    <col min="11776" max="11776" width="7.42578125" style="1" customWidth="1"/>
    <col min="11777" max="12023" width="8.7109375" style="1"/>
    <col min="12024" max="12024" width="50.28515625" style="1" customWidth="1"/>
    <col min="12025" max="12025" width="8.7109375" style="1" customWidth="1"/>
    <col min="12026" max="12026" width="11.5703125" style="1" customWidth="1"/>
    <col min="12027" max="12027" width="9.28515625" style="1" customWidth="1"/>
    <col min="12028" max="12028" width="15.7109375" style="1" customWidth="1"/>
    <col min="12029" max="12029" width="11.5703125" style="1" customWidth="1"/>
    <col min="12030" max="12030" width="38.42578125" style="1" customWidth="1"/>
    <col min="12031" max="12031" width="16" style="1" customWidth="1"/>
    <col min="12032" max="12032" width="7.42578125" style="1" customWidth="1"/>
    <col min="12033" max="12279" width="8.7109375" style="1"/>
    <col min="12280" max="12280" width="50.28515625" style="1" customWidth="1"/>
    <col min="12281" max="12281" width="8.7109375" style="1" customWidth="1"/>
    <col min="12282" max="12282" width="11.5703125" style="1" customWidth="1"/>
    <col min="12283" max="12283" width="9.28515625" style="1" customWidth="1"/>
    <col min="12284" max="12284" width="15.7109375" style="1" customWidth="1"/>
    <col min="12285" max="12285" width="11.5703125" style="1" customWidth="1"/>
    <col min="12286" max="12286" width="38.42578125" style="1" customWidth="1"/>
    <col min="12287" max="12287" width="16" style="1" customWidth="1"/>
    <col min="12288" max="12288" width="7.42578125" style="1" customWidth="1"/>
    <col min="12289" max="12535" width="8.7109375" style="1"/>
    <col min="12536" max="12536" width="50.28515625" style="1" customWidth="1"/>
    <col min="12537" max="12537" width="8.7109375" style="1" customWidth="1"/>
    <col min="12538" max="12538" width="11.5703125" style="1" customWidth="1"/>
    <col min="12539" max="12539" width="9.28515625" style="1" customWidth="1"/>
    <col min="12540" max="12540" width="15.7109375" style="1" customWidth="1"/>
    <col min="12541" max="12541" width="11.5703125" style="1" customWidth="1"/>
    <col min="12542" max="12542" width="38.42578125" style="1" customWidth="1"/>
    <col min="12543" max="12543" width="16" style="1" customWidth="1"/>
    <col min="12544" max="12544" width="7.42578125" style="1" customWidth="1"/>
    <col min="12545" max="12791" width="8.7109375" style="1"/>
    <col min="12792" max="12792" width="50.28515625" style="1" customWidth="1"/>
    <col min="12793" max="12793" width="8.7109375" style="1" customWidth="1"/>
    <col min="12794" max="12794" width="11.5703125" style="1" customWidth="1"/>
    <col min="12795" max="12795" width="9.28515625" style="1" customWidth="1"/>
    <col min="12796" max="12796" width="15.7109375" style="1" customWidth="1"/>
    <col min="12797" max="12797" width="11.5703125" style="1" customWidth="1"/>
    <col min="12798" max="12798" width="38.42578125" style="1" customWidth="1"/>
    <col min="12799" max="12799" width="16" style="1" customWidth="1"/>
    <col min="12800" max="12800" width="7.42578125" style="1" customWidth="1"/>
    <col min="12801" max="13047" width="8.7109375" style="1"/>
    <col min="13048" max="13048" width="50.28515625" style="1" customWidth="1"/>
    <col min="13049" max="13049" width="8.7109375" style="1" customWidth="1"/>
    <col min="13050" max="13050" width="11.5703125" style="1" customWidth="1"/>
    <col min="13051" max="13051" width="9.28515625" style="1" customWidth="1"/>
    <col min="13052" max="13052" width="15.7109375" style="1" customWidth="1"/>
    <col min="13053" max="13053" width="11.5703125" style="1" customWidth="1"/>
    <col min="13054" max="13054" width="38.42578125" style="1" customWidth="1"/>
    <col min="13055" max="13055" width="16" style="1" customWidth="1"/>
    <col min="13056" max="13056" width="7.42578125" style="1" customWidth="1"/>
    <col min="13057" max="13303" width="8.7109375" style="1"/>
    <col min="13304" max="13304" width="50.28515625" style="1" customWidth="1"/>
    <col min="13305" max="13305" width="8.7109375" style="1" customWidth="1"/>
    <col min="13306" max="13306" width="11.5703125" style="1" customWidth="1"/>
    <col min="13307" max="13307" width="9.28515625" style="1" customWidth="1"/>
    <col min="13308" max="13308" width="15.7109375" style="1" customWidth="1"/>
    <col min="13309" max="13309" width="11.5703125" style="1" customWidth="1"/>
    <col min="13310" max="13310" width="38.42578125" style="1" customWidth="1"/>
    <col min="13311" max="13311" width="16" style="1" customWidth="1"/>
    <col min="13312" max="13312" width="7.42578125" style="1" customWidth="1"/>
    <col min="13313" max="13559" width="8.7109375" style="1"/>
    <col min="13560" max="13560" width="50.28515625" style="1" customWidth="1"/>
    <col min="13561" max="13561" width="8.7109375" style="1" customWidth="1"/>
    <col min="13562" max="13562" width="11.5703125" style="1" customWidth="1"/>
    <col min="13563" max="13563" width="9.28515625" style="1" customWidth="1"/>
    <col min="13564" max="13564" width="15.7109375" style="1" customWidth="1"/>
    <col min="13565" max="13565" width="11.5703125" style="1" customWidth="1"/>
    <col min="13566" max="13566" width="38.42578125" style="1" customWidth="1"/>
    <col min="13567" max="13567" width="16" style="1" customWidth="1"/>
    <col min="13568" max="13568" width="7.42578125" style="1" customWidth="1"/>
    <col min="13569" max="13815" width="8.7109375" style="1"/>
    <col min="13816" max="13816" width="50.28515625" style="1" customWidth="1"/>
    <col min="13817" max="13817" width="8.7109375" style="1" customWidth="1"/>
    <col min="13818" max="13818" width="11.5703125" style="1" customWidth="1"/>
    <col min="13819" max="13819" width="9.28515625" style="1" customWidth="1"/>
    <col min="13820" max="13820" width="15.7109375" style="1" customWidth="1"/>
    <col min="13821" max="13821" width="11.5703125" style="1" customWidth="1"/>
    <col min="13822" max="13822" width="38.42578125" style="1" customWidth="1"/>
    <col min="13823" max="13823" width="16" style="1" customWidth="1"/>
    <col min="13824" max="13824" width="7.42578125" style="1" customWidth="1"/>
    <col min="13825" max="14071" width="8.7109375" style="1"/>
    <col min="14072" max="14072" width="50.28515625" style="1" customWidth="1"/>
    <col min="14073" max="14073" width="8.7109375" style="1" customWidth="1"/>
    <col min="14074" max="14074" width="11.5703125" style="1" customWidth="1"/>
    <col min="14075" max="14075" width="9.28515625" style="1" customWidth="1"/>
    <col min="14076" max="14076" width="15.7109375" style="1" customWidth="1"/>
    <col min="14077" max="14077" width="11.5703125" style="1" customWidth="1"/>
    <col min="14078" max="14078" width="38.42578125" style="1" customWidth="1"/>
    <col min="14079" max="14079" width="16" style="1" customWidth="1"/>
    <col min="14080" max="14080" width="7.42578125" style="1" customWidth="1"/>
    <col min="14081" max="14327" width="8.7109375" style="1"/>
    <col min="14328" max="14328" width="50.28515625" style="1" customWidth="1"/>
    <col min="14329" max="14329" width="8.7109375" style="1" customWidth="1"/>
    <col min="14330" max="14330" width="11.5703125" style="1" customWidth="1"/>
    <col min="14331" max="14331" width="9.28515625" style="1" customWidth="1"/>
    <col min="14332" max="14332" width="15.7109375" style="1" customWidth="1"/>
    <col min="14333" max="14333" width="11.5703125" style="1" customWidth="1"/>
    <col min="14334" max="14334" width="38.42578125" style="1" customWidth="1"/>
    <col min="14335" max="14335" width="16" style="1" customWidth="1"/>
    <col min="14336" max="14336" width="7.42578125" style="1" customWidth="1"/>
    <col min="14337" max="14583" width="8.7109375" style="1"/>
    <col min="14584" max="14584" width="50.28515625" style="1" customWidth="1"/>
    <col min="14585" max="14585" width="8.7109375" style="1" customWidth="1"/>
    <col min="14586" max="14586" width="11.5703125" style="1" customWidth="1"/>
    <col min="14587" max="14587" width="9.28515625" style="1" customWidth="1"/>
    <col min="14588" max="14588" width="15.7109375" style="1" customWidth="1"/>
    <col min="14589" max="14589" width="11.5703125" style="1" customWidth="1"/>
    <col min="14590" max="14590" width="38.42578125" style="1" customWidth="1"/>
    <col min="14591" max="14591" width="16" style="1" customWidth="1"/>
    <col min="14592" max="14592" width="7.42578125" style="1" customWidth="1"/>
    <col min="14593" max="14839" width="8.7109375" style="1"/>
    <col min="14840" max="14840" width="50.28515625" style="1" customWidth="1"/>
    <col min="14841" max="14841" width="8.7109375" style="1" customWidth="1"/>
    <col min="14842" max="14842" width="11.5703125" style="1" customWidth="1"/>
    <col min="14843" max="14843" width="9.28515625" style="1" customWidth="1"/>
    <col min="14844" max="14844" width="15.7109375" style="1" customWidth="1"/>
    <col min="14845" max="14845" width="11.5703125" style="1" customWidth="1"/>
    <col min="14846" max="14846" width="38.42578125" style="1" customWidth="1"/>
    <col min="14847" max="14847" width="16" style="1" customWidth="1"/>
    <col min="14848" max="14848" width="7.42578125" style="1" customWidth="1"/>
    <col min="14849" max="15095" width="8.7109375" style="1"/>
    <col min="15096" max="15096" width="50.28515625" style="1" customWidth="1"/>
    <col min="15097" max="15097" width="8.7109375" style="1" customWidth="1"/>
    <col min="15098" max="15098" width="11.5703125" style="1" customWidth="1"/>
    <col min="15099" max="15099" width="9.28515625" style="1" customWidth="1"/>
    <col min="15100" max="15100" width="15.7109375" style="1" customWidth="1"/>
    <col min="15101" max="15101" width="11.5703125" style="1" customWidth="1"/>
    <col min="15102" max="15102" width="38.42578125" style="1" customWidth="1"/>
    <col min="15103" max="15103" width="16" style="1" customWidth="1"/>
    <col min="15104" max="15104" width="7.42578125" style="1" customWidth="1"/>
    <col min="15105" max="15351" width="8.7109375" style="1"/>
    <col min="15352" max="15352" width="50.28515625" style="1" customWidth="1"/>
    <col min="15353" max="15353" width="8.7109375" style="1" customWidth="1"/>
    <col min="15354" max="15354" width="11.5703125" style="1" customWidth="1"/>
    <col min="15355" max="15355" width="9.28515625" style="1" customWidth="1"/>
    <col min="15356" max="15356" width="15.7109375" style="1" customWidth="1"/>
    <col min="15357" max="15357" width="11.5703125" style="1" customWidth="1"/>
    <col min="15358" max="15358" width="38.42578125" style="1" customWidth="1"/>
    <col min="15359" max="15359" width="16" style="1" customWidth="1"/>
    <col min="15360" max="15360" width="7.42578125" style="1" customWidth="1"/>
    <col min="15361" max="15607" width="8.7109375" style="1"/>
    <col min="15608" max="15608" width="50.28515625" style="1" customWidth="1"/>
    <col min="15609" max="15609" width="8.7109375" style="1" customWidth="1"/>
    <col min="15610" max="15610" width="11.5703125" style="1" customWidth="1"/>
    <col min="15611" max="15611" width="9.28515625" style="1" customWidth="1"/>
    <col min="15612" max="15612" width="15.7109375" style="1" customWidth="1"/>
    <col min="15613" max="15613" width="11.5703125" style="1" customWidth="1"/>
    <col min="15614" max="15614" width="38.42578125" style="1" customWidth="1"/>
    <col min="15615" max="15615" width="16" style="1" customWidth="1"/>
    <col min="15616" max="15616" width="7.42578125" style="1" customWidth="1"/>
    <col min="15617" max="15863" width="8.7109375" style="1"/>
    <col min="15864" max="15864" width="50.28515625" style="1" customWidth="1"/>
    <col min="15865" max="15865" width="8.7109375" style="1" customWidth="1"/>
    <col min="15866" max="15866" width="11.5703125" style="1" customWidth="1"/>
    <col min="15867" max="15867" width="9.28515625" style="1" customWidth="1"/>
    <col min="15868" max="15868" width="15.7109375" style="1" customWidth="1"/>
    <col min="15869" max="15869" width="11.5703125" style="1" customWidth="1"/>
    <col min="15870" max="15870" width="38.42578125" style="1" customWidth="1"/>
    <col min="15871" max="15871" width="16" style="1" customWidth="1"/>
    <col min="15872" max="15872" width="7.42578125" style="1" customWidth="1"/>
    <col min="15873" max="16119" width="8.7109375" style="1"/>
    <col min="16120" max="16120" width="50.28515625" style="1" customWidth="1"/>
    <col min="16121" max="16121" width="8.7109375" style="1" customWidth="1"/>
    <col min="16122" max="16122" width="11.5703125" style="1" customWidth="1"/>
    <col min="16123" max="16123" width="9.28515625" style="1" customWidth="1"/>
    <col min="16124" max="16124" width="15.7109375" style="1" customWidth="1"/>
    <col min="16125" max="16125" width="11.5703125" style="1" customWidth="1"/>
    <col min="16126" max="16126" width="38.42578125" style="1" customWidth="1"/>
    <col min="16127" max="16127" width="16" style="1" customWidth="1"/>
    <col min="16128" max="16128" width="7.42578125" style="1" customWidth="1"/>
    <col min="16129" max="16384" width="8.7109375" style="1"/>
  </cols>
  <sheetData>
    <row r="1" spans="1:5" ht="29.1" customHeight="1" x14ac:dyDescent="0.25">
      <c r="A1" s="47" t="s">
        <v>4</v>
      </c>
      <c r="B1" s="46"/>
      <c r="C1" s="29"/>
      <c r="D1" s="21"/>
      <c r="E1" s="15"/>
    </row>
    <row r="2" spans="1:5" ht="15.75" x14ac:dyDescent="0.25">
      <c r="A2" s="18"/>
      <c r="B2" s="23" t="s">
        <v>120</v>
      </c>
      <c r="C2" s="47" t="s">
        <v>4</v>
      </c>
      <c r="D2" s="23">
        <v>15</v>
      </c>
      <c r="E2" s="3"/>
    </row>
    <row r="3" spans="1:5" ht="15.75" x14ac:dyDescent="0.25">
      <c r="A3" s="18"/>
      <c r="B3" s="41" t="s">
        <v>121</v>
      </c>
      <c r="C3" s="47" t="s">
        <v>4</v>
      </c>
      <c r="D3" s="7">
        <v>36</v>
      </c>
    </row>
    <row r="4" spans="1:5" ht="15.75" x14ac:dyDescent="0.25">
      <c r="A4" s="18"/>
      <c r="B4" s="41" t="s">
        <v>122</v>
      </c>
      <c r="C4" s="47" t="s">
        <v>4</v>
      </c>
      <c r="D4" s="23">
        <v>120</v>
      </c>
      <c r="E4" s="3"/>
    </row>
    <row r="5" spans="1:5" ht="25.9" customHeight="1" x14ac:dyDescent="0.25">
      <c r="A5" s="18"/>
      <c r="B5" s="43" t="s">
        <v>123</v>
      </c>
      <c r="C5" s="47" t="s">
        <v>4</v>
      </c>
      <c r="D5" s="26">
        <v>82</v>
      </c>
    </row>
    <row r="6" spans="1:5" ht="14.65" customHeight="1" x14ac:dyDescent="0.25">
      <c r="A6" s="18"/>
      <c r="B6" s="41" t="s">
        <v>124</v>
      </c>
      <c r="C6" s="47" t="s">
        <v>4</v>
      </c>
      <c r="D6" s="7">
        <v>38</v>
      </c>
    </row>
    <row r="7" spans="1:5" ht="15.75" x14ac:dyDescent="0.25">
      <c r="A7" s="18"/>
      <c r="B7" s="41" t="s">
        <v>125</v>
      </c>
      <c r="C7" s="47" t="s">
        <v>4</v>
      </c>
      <c r="D7" s="23">
        <v>237</v>
      </c>
    </row>
    <row r="8" spans="1:5" ht="15.75" x14ac:dyDescent="0.25">
      <c r="A8" s="18"/>
      <c r="B8" s="41" t="s">
        <v>126</v>
      </c>
      <c r="C8" s="47" t="s">
        <v>4</v>
      </c>
      <c r="D8" s="7">
        <v>60</v>
      </c>
    </row>
    <row r="9" spans="1:5" ht="15.75" x14ac:dyDescent="0.25">
      <c r="A9" s="18"/>
      <c r="B9" s="32" t="s">
        <v>127</v>
      </c>
      <c r="C9" s="47" t="s">
        <v>4</v>
      </c>
      <c r="D9" s="27">
        <v>24</v>
      </c>
    </row>
    <row r="10" spans="1:5" ht="15.75" x14ac:dyDescent="0.25">
      <c r="A10" s="18"/>
      <c r="B10" s="41" t="s">
        <v>128</v>
      </c>
      <c r="C10" s="47" t="s">
        <v>4</v>
      </c>
      <c r="D10" s="23">
        <v>430</v>
      </c>
    </row>
    <row r="11" spans="1:5" ht="15.75" x14ac:dyDescent="0.25">
      <c r="A11" s="18"/>
      <c r="B11" s="23" t="s">
        <v>129</v>
      </c>
      <c r="C11" s="47" t="s">
        <v>4</v>
      </c>
      <c r="D11" s="23">
        <v>24</v>
      </c>
    </row>
    <row r="12" spans="1:5" ht="15.75" x14ac:dyDescent="0.25">
      <c r="A12" s="18"/>
      <c r="B12" s="7" t="s">
        <v>130</v>
      </c>
      <c r="C12" s="47" t="s">
        <v>4</v>
      </c>
      <c r="D12" s="7">
        <v>10</v>
      </c>
    </row>
    <row r="13" spans="1:5" ht="15.75" x14ac:dyDescent="0.25">
      <c r="A13" s="18"/>
      <c r="B13" s="41" t="s">
        <v>131</v>
      </c>
      <c r="C13" s="47" t="s">
        <v>4</v>
      </c>
      <c r="D13" s="7">
        <v>48</v>
      </c>
    </row>
    <row r="14" spans="1:5" ht="25.5" customHeight="1" x14ac:dyDescent="0.25">
      <c r="A14" s="51" t="s">
        <v>31</v>
      </c>
      <c r="B14" s="48"/>
      <c r="C14" s="28"/>
      <c r="D14" s="45"/>
      <c r="E14" s="5" t="s">
        <v>32</v>
      </c>
    </row>
    <row r="15" spans="1:5" ht="15.75" x14ac:dyDescent="0.25">
      <c r="A15" s="170" t="s">
        <v>154</v>
      </c>
      <c r="B15" s="23" t="s">
        <v>109</v>
      </c>
      <c r="C15" s="51" t="s">
        <v>31</v>
      </c>
      <c r="D15" s="23">
        <v>24</v>
      </c>
      <c r="E15" s="4">
        <f>SUM(D15:D15,D18:D21)</f>
        <v>202</v>
      </c>
    </row>
    <row r="16" spans="1:5" ht="15.75" x14ac:dyDescent="0.25">
      <c r="A16" s="170"/>
      <c r="B16" s="7" t="s">
        <v>97</v>
      </c>
      <c r="C16" s="51" t="s">
        <v>31</v>
      </c>
      <c r="D16" s="7">
        <v>25</v>
      </c>
    </row>
    <row r="17" spans="1:5" ht="15.75" x14ac:dyDescent="0.25">
      <c r="A17" s="170"/>
      <c r="B17" s="41" t="s">
        <v>102</v>
      </c>
      <c r="C17" s="51" t="s">
        <v>31</v>
      </c>
      <c r="D17" s="23">
        <v>64</v>
      </c>
    </row>
    <row r="18" spans="1:5" ht="34.9" customHeight="1" x14ac:dyDescent="0.25">
      <c r="A18" s="170"/>
      <c r="B18" s="30" t="s">
        <v>110</v>
      </c>
      <c r="C18" s="51" t="s">
        <v>31</v>
      </c>
      <c r="D18" s="30">
        <v>30</v>
      </c>
    </row>
    <row r="19" spans="1:5" ht="15.75" x14ac:dyDescent="0.25">
      <c r="A19" s="170"/>
      <c r="B19" s="41" t="s">
        <v>111</v>
      </c>
      <c r="C19" s="51" t="s">
        <v>31</v>
      </c>
      <c r="D19" s="23">
        <v>84</v>
      </c>
    </row>
    <row r="20" spans="1:5" ht="14.65" customHeight="1" x14ac:dyDescent="0.25">
      <c r="A20" s="170"/>
      <c r="B20" s="41" t="s">
        <v>104</v>
      </c>
      <c r="C20" s="51" t="s">
        <v>31</v>
      </c>
      <c r="D20" s="23">
        <v>28</v>
      </c>
    </row>
    <row r="21" spans="1:5" ht="33.4" customHeight="1" x14ac:dyDescent="0.25">
      <c r="A21" s="170"/>
      <c r="B21" s="43" t="s">
        <v>103</v>
      </c>
      <c r="C21" s="51" t="s">
        <v>31</v>
      </c>
      <c r="D21" s="26">
        <v>36</v>
      </c>
    </row>
    <row r="22" spans="1:5" ht="33" customHeight="1" x14ac:dyDescent="0.25">
      <c r="A22" s="49" t="s">
        <v>173</v>
      </c>
      <c r="B22" s="50"/>
      <c r="C22" s="38"/>
      <c r="D22" s="38"/>
      <c r="E22" s="5" t="s">
        <v>39</v>
      </c>
    </row>
    <row r="23" spans="1:5" ht="31.15" customHeight="1" x14ac:dyDescent="0.25">
      <c r="A23" s="19"/>
      <c r="B23" s="41" t="s">
        <v>174</v>
      </c>
      <c r="C23" s="51" t="s">
        <v>31</v>
      </c>
      <c r="D23" s="26">
        <v>29</v>
      </c>
    </row>
    <row r="24" spans="1:5" ht="15.75" x14ac:dyDescent="0.25">
      <c r="A24" s="19"/>
      <c r="B24" s="23" t="s">
        <v>175</v>
      </c>
      <c r="C24" s="51" t="s">
        <v>31</v>
      </c>
      <c r="D24" s="26">
        <v>29</v>
      </c>
    </row>
    <row r="25" spans="1:5" ht="15.75" x14ac:dyDescent="0.25">
      <c r="A25" s="19"/>
      <c r="B25" s="23" t="s">
        <v>171</v>
      </c>
      <c r="C25" s="51" t="s">
        <v>31</v>
      </c>
      <c r="D25" s="23">
        <v>30</v>
      </c>
    </row>
    <row r="26" spans="1:5" ht="15.75" x14ac:dyDescent="0.25">
      <c r="A26" s="19"/>
      <c r="B26" s="168" t="s">
        <v>99</v>
      </c>
      <c r="C26" s="51" t="s">
        <v>31</v>
      </c>
      <c r="D26" s="23">
        <v>1</v>
      </c>
    </row>
    <row r="27" spans="1:5" ht="15.75" x14ac:dyDescent="0.25">
      <c r="A27" s="19"/>
      <c r="B27" s="169"/>
      <c r="C27" s="51" t="s">
        <v>31</v>
      </c>
      <c r="D27" s="25">
        <v>1</v>
      </c>
    </row>
    <row r="28" spans="1:5" ht="15.75" x14ac:dyDescent="0.25">
      <c r="A28" s="19"/>
      <c r="B28" s="42" t="s">
        <v>101</v>
      </c>
      <c r="C28" s="51" t="s">
        <v>31</v>
      </c>
      <c r="D28" s="25">
        <v>24</v>
      </c>
    </row>
    <row r="29" spans="1:5" ht="26.65" customHeight="1" x14ac:dyDescent="0.25">
      <c r="A29" s="52" t="s">
        <v>40</v>
      </c>
      <c r="B29" s="53"/>
      <c r="C29" s="39"/>
      <c r="D29" s="39"/>
      <c r="E29" s="5" t="s">
        <v>41</v>
      </c>
    </row>
    <row r="30" spans="1:5" ht="30" x14ac:dyDescent="0.25">
      <c r="A30" s="20"/>
      <c r="B30" s="22" t="s">
        <v>106</v>
      </c>
      <c r="C30" s="52" t="s">
        <v>40</v>
      </c>
      <c r="D30" s="31">
        <v>15</v>
      </c>
    </row>
    <row r="31" spans="1:5" ht="14.65" customHeight="1" x14ac:dyDescent="0.25">
      <c r="A31" s="20"/>
      <c r="B31" s="168" t="s">
        <v>107</v>
      </c>
      <c r="C31" s="52" t="s">
        <v>40</v>
      </c>
      <c r="D31" s="23">
        <v>69</v>
      </c>
    </row>
    <row r="32" spans="1:5" ht="20.100000000000001" customHeight="1" x14ac:dyDescent="0.25">
      <c r="A32" s="20"/>
      <c r="B32" s="169"/>
      <c r="C32" s="52" t="s">
        <v>40</v>
      </c>
      <c r="D32" s="25"/>
    </row>
    <row r="33" spans="1:5" ht="28.15" customHeight="1" x14ac:dyDescent="0.25">
      <c r="A33" s="54" t="s">
        <v>43</v>
      </c>
      <c r="B33" s="55"/>
      <c r="C33" s="40"/>
      <c r="D33" s="40"/>
      <c r="E33" s="5" t="s">
        <v>44</v>
      </c>
    </row>
    <row r="34" spans="1:5" ht="15.75" x14ac:dyDescent="0.25">
      <c r="A34" s="166"/>
      <c r="B34" s="23" t="s">
        <v>139</v>
      </c>
      <c r="C34" s="54" t="s">
        <v>43</v>
      </c>
      <c r="D34" s="23">
        <v>49</v>
      </c>
    </row>
    <row r="35" spans="1:5" ht="32.1" customHeight="1" x14ac:dyDescent="0.25">
      <c r="A35" s="167"/>
      <c r="B35" s="9" t="s">
        <v>140</v>
      </c>
      <c r="C35" s="54" t="s">
        <v>43</v>
      </c>
      <c r="D35" s="44">
        <v>12</v>
      </c>
    </row>
    <row r="36" spans="1:5" ht="15.75" x14ac:dyDescent="0.25">
      <c r="A36" s="167"/>
      <c r="B36" s="41" t="s">
        <v>141</v>
      </c>
      <c r="C36" s="54" t="s">
        <v>43</v>
      </c>
      <c r="D36" s="23">
        <v>62</v>
      </c>
    </row>
    <row r="37" spans="1:5" ht="15.75" x14ac:dyDescent="0.25">
      <c r="A37" s="167"/>
      <c r="B37" s="27" t="s">
        <v>116</v>
      </c>
      <c r="C37" s="54" t="s">
        <v>43</v>
      </c>
      <c r="D37" s="27">
        <v>8</v>
      </c>
    </row>
    <row r="38" spans="1:5" ht="14.65" customHeight="1" x14ac:dyDescent="0.25">
      <c r="A38" s="167"/>
      <c r="B38" s="23" t="s">
        <v>137</v>
      </c>
      <c r="C38" s="54" t="s">
        <v>43</v>
      </c>
      <c r="D38" s="23">
        <v>35</v>
      </c>
    </row>
    <row r="39" spans="1:5" ht="15.75" x14ac:dyDescent="0.25">
      <c r="A39" s="167"/>
      <c r="B39" s="41" t="s">
        <v>138</v>
      </c>
      <c r="C39" s="54" t="s">
        <v>43</v>
      </c>
      <c r="D39" s="23">
        <v>60</v>
      </c>
    </row>
    <row r="40" spans="1:5" ht="15.75" x14ac:dyDescent="0.25">
      <c r="A40" s="167"/>
      <c r="B40" s="41" t="s">
        <v>262</v>
      </c>
      <c r="C40" s="54" t="s">
        <v>43</v>
      </c>
      <c r="D40" s="23">
        <v>10</v>
      </c>
    </row>
    <row r="41" spans="1:5" ht="15.75" x14ac:dyDescent="0.25">
      <c r="A41" s="167"/>
      <c r="B41" s="41" t="s">
        <v>136</v>
      </c>
      <c r="C41" s="54" t="s">
        <v>43</v>
      </c>
      <c r="D41" s="23">
        <v>24</v>
      </c>
    </row>
    <row r="42" spans="1:5" ht="15.75" x14ac:dyDescent="0.25">
      <c r="A42" s="167"/>
      <c r="B42" s="41" t="s">
        <v>119</v>
      </c>
      <c r="C42" s="54" t="s">
        <v>43</v>
      </c>
      <c r="D42" s="33">
        <v>4</v>
      </c>
    </row>
    <row r="43" spans="1:5" ht="14.65" customHeight="1" x14ac:dyDescent="0.25">
      <c r="A43" s="167"/>
      <c r="B43" s="41" t="s">
        <v>117</v>
      </c>
      <c r="C43" s="54" t="s">
        <v>43</v>
      </c>
      <c r="D43" s="23">
        <v>25</v>
      </c>
    </row>
    <row r="44" spans="1:5" ht="14.65" customHeight="1" x14ac:dyDescent="0.25">
      <c r="A44" s="167"/>
      <c r="B44" s="41" t="s">
        <v>132</v>
      </c>
      <c r="C44" s="54" t="s">
        <v>43</v>
      </c>
      <c r="D44" s="23">
        <v>68</v>
      </c>
    </row>
    <row r="45" spans="1:5" ht="29.65" customHeight="1" x14ac:dyDescent="0.25">
      <c r="A45" s="167"/>
      <c r="B45" s="23" t="s">
        <v>133</v>
      </c>
      <c r="C45" s="54" t="s">
        <v>43</v>
      </c>
      <c r="D45" s="23">
        <v>9</v>
      </c>
    </row>
    <row r="46" spans="1:5" ht="14.65" customHeight="1" x14ac:dyDescent="0.25">
      <c r="A46" s="167"/>
      <c r="B46" s="41" t="s">
        <v>134</v>
      </c>
      <c r="C46" s="54" t="s">
        <v>43</v>
      </c>
      <c r="D46" s="23">
        <v>30</v>
      </c>
    </row>
    <row r="47" spans="1:5" ht="14.65" customHeight="1" x14ac:dyDescent="0.25">
      <c r="A47" s="167"/>
      <c r="B47" s="41" t="s">
        <v>135</v>
      </c>
      <c r="C47" s="54" t="s">
        <v>43</v>
      </c>
      <c r="D47" s="23">
        <v>58</v>
      </c>
    </row>
  </sheetData>
  <mergeCells count="4">
    <mergeCell ref="A34:A47"/>
    <mergeCell ref="B26:B27"/>
    <mergeCell ref="B31:B32"/>
    <mergeCell ref="A15:A21"/>
  </mergeCells>
  <pageMargins left="0.51181102362204722" right="0.11811023622047245" top="0.19685039370078741" bottom="0.19685039370078741" header="0.11811023622047245" footer="0.11811023622047245"/>
  <pageSetup paperSize="9" scale="7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30"/>
  <sheetViews>
    <sheetView view="pageBreakPreview" zoomScale="60" workbookViewId="0">
      <selection activeCell="I25" sqref="I25"/>
    </sheetView>
  </sheetViews>
  <sheetFormatPr defaultRowHeight="15" x14ac:dyDescent="0.25"/>
  <cols>
    <col min="1" max="1" width="12.28515625" customWidth="1"/>
    <col min="2" max="2" width="12.42578125" customWidth="1"/>
    <col min="5" max="5" width="13" customWidth="1"/>
    <col min="8" max="8" width="14.7109375" customWidth="1"/>
    <col min="11" max="11" width="27.5703125" customWidth="1"/>
  </cols>
  <sheetData>
    <row r="3" spans="2:12" x14ac:dyDescent="0.25">
      <c r="B3" t="s">
        <v>201</v>
      </c>
      <c r="C3">
        <v>28</v>
      </c>
      <c r="E3" t="s">
        <v>212</v>
      </c>
      <c r="F3">
        <v>36</v>
      </c>
      <c r="H3" t="s">
        <v>217</v>
      </c>
      <c r="I3">
        <v>14</v>
      </c>
      <c r="K3" t="s">
        <v>235</v>
      </c>
      <c r="L3">
        <v>30</v>
      </c>
    </row>
    <row r="4" spans="2:12" x14ac:dyDescent="0.25">
      <c r="B4" t="s">
        <v>202</v>
      </c>
      <c r="C4">
        <v>14</v>
      </c>
      <c r="E4" t="s">
        <v>213</v>
      </c>
      <c r="F4">
        <v>22</v>
      </c>
      <c r="H4" t="s">
        <v>220</v>
      </c>
      <c r="I4">
        <v>20</v>
      </c>
      <c r="K4" t="s">
        <v>236</v>
      </c>
      <c r="L4">
        <v>8</v>
      </c>
    </row>
    <row r="5" spans="2:12" x14ac:dyDescent="0.25">
      <c r="B5" t="s">
        <v>203</v>
      </c>
      <c r="C5">
        <v>20</v>
      </c>
      <c r="E5" t="s">
        <v>214</v>
      </c>
      <c r="F5">
        <v>18</v>
      </c>
      <c r="H5" t="s">
        <v>218</v>
      </c>
      <c r="I5">
        <v>18</v>
      </c>
      <c r="K5" t="s">
        <v>237</v>
      </c>
      <c r="L5">
        <v>8</v>
      </c>
    </row>
    <row r="6" spans="2:12" x14ac:dyDescent="0.25">
      <c r="B6" t="s">
        <v>204</v>
      </c>
      <c r="C6">
        <v>36</v>
      </c>
      <c r="E6" t="s">
        <v>215</v>
      </c>
      <c r="F6">
        <v>18</v>
      </c>
      <c r="H6" t="s">
        <v>219</v>
      </c>
      <c r="I6">
        <v>28</v>
      </c>
      <c r="K6" t="s">
        <v>238</v>
      </c>
      <c r="L6">
        <v>4</v>
      </c>
    </row>
    <row r="7" spans="2:12" x14ac:dyDescent="0.25">
      <c r="B7" t="s">
        <v>205</v>
      </c>
      <c r="C7">
        <v>36</v>
      </c>
      <c r="E7" t="s">
        <v>216</v>
      </c>
      <c r="F7">
        <v>28</v>
      </c>
      <c r="H7" t="s">
        <v>221</v>
      </c>
      <c r="I7">
        <v>18</v>
      </c>
      <c r="K7" t="s">
        <v>246</v>
      </c>
      <c r="L7">
        <v>9</v>
      </c>
    </row>
    <row r="8" spans="2:12" x14ac:dyDescent="0.25">
      <c r="B8" t="s">
        <v>206</v>
      </c>
      <c r="C8">
        <v>24</v>
      </c>
      <c r="F8" s="34">
        <f>SUM(F3:F7)</f>
        <v>122</v>
      </c>
      <c r="H8" t="s">
        <v>226</v>
      </c>
      <c r="I8">
        <v>8</v>
      </c>
      <c r="K8" t="s">
        <v>239</v>
      </c>
      <c r="L8">
        <v>22</v>
      </c>
    </row>
    <row r="9" spans="2:12" x14ac:dyDescent="0.25">
      <c r="B9" t="s">
        <v>207</v>
      </c>
      <c r="C9">
        <v>24</v>
      </c>
      <c r="H9" t="s">
        <v>222</v>
      </c>
      <c r="I9">
        <v>8</v>
      </c>
      <c r="K9" t="s">
        <v>240</v>
      </c>
      <c r="L9">
        <v>22</v>
      </c>
    </row>
    <row r="10" spans="2:12" x14ac:dyDescent="0.25">
      <c r="B10" t="s">
        <v>208</v>
      </c>
      <c r="C10">
        <v>18</v>
      </c>
      <c r="H10" t="s">
        <v>223</v>
      </c>
      <c r="I10">
        <v>8</v>
      </c>
      <c r="K10" t="s">
        <v>241</v>
      </c>
      <c r="L10">
        <v>30</v>
      </c>
    </row>
    <row r="11" spans="2:12" x14ac:dyDescent="0.25">
      <c r="B11" t="s">
        <v>209</v>
      </c>
      <c r="C11">
        <v>8</v>
      </c>
      <c r="H11" t="s">
        <v>230</v>
      </c>
      <c r="I11">
        <v>26</v>
      </c>
      <c r="K11" t="s">
        <v>242</v>
      </c>
      <c r="L11">
        <v>9</v>
      </c>
    </row>
    <row r="12" spans="2:12" x14ac:dyDescent="0.25">
      <c r="B12" t="s">
        <v>210</v>
      </c>
      <c r="C12">
        <v>8</v>
      </c>
      <c r="H12" t="s">
        <v>228</v>
      </c>
      <c r="I12">
        <v>24</v>
      </c>
      <c r="K12" t="s">
        <v>243</v>
      </c>
      <c r="L12">
        <v>32</v>
      </c>
    </row>
    <row r="13" spans="2:12" x14ac:dyDescent="0.25">
      <c r="B13" t="s">
        <v>211</v>
      </c>
      <c r="C13">
        <v>8</v>
      </c>
      <c r="H13" t="s">
        <v>229</v>
      </c>
      <c r="I13">
        <v>30</v>
      </c>
      <c r="K13" t="s">
        <v>244</v>
      </c>
      <c r="L13">
        <v>16</v>
      </c>
    </row>
    <row r="14" spans="2:12" x14ac:dyDescent="0.25">
      <c r="C14" s="34">
        <f>SUM(C3:C13)</f>
        <v>224</v>
      </c>
      <c r="H14" t="s">
        <v>224</v>
      </c>
      <c r="I14">
        <v>8</v>
      </c>
      <c r="K14" t="s">
        <v>253</v>
      </c>
      <c r="L14">
        <v>26</v>
      </c>
    </row>
    <row r="15" spans="2:12" x14ac:dyDescent="0.25">
      <c r="H15" t="s">
        <v>225</v>
      </c>
      <c r="I15">
        <v>8</v>
      </c>
      <c r="K15" t="s">
        <v>254</v>
      </c>
      <c r="L15">
        <v>2</v>
      </c>
    </row>
    <row r="16" spans="2:12" x14ac:dyDescent="0.25">
      <c r="H16" t="s">
        <v>227</v>
      </c>
      <c r="I16">
        <v>6</v>
      </c>
      <c r="K16" t="s">
        <v>248</v>
      </c>
      <c r="L16">
        <v>6</v>
      </c>
    </row>
    <row r="17" spans="1:12" x14ac:dyDescent="0.25">
      <c r="H17" t="s">
        <v>231</v>
      </c>
      <c r="I17">
        <v>6</v>
      </c>
      <c r="K17" t="s">
        <v>249</v>
      </c>
      <c r="L17">
        <v>8</v>
      </c>
    </row>
    <row r="18" spans="1:12" x14ac:dyDescent="0.25">
      <c r="H18" t="s">
        <v>232</v>
      </c>
      <c r="I18">
        <v>8</v>
      </c>
      <c r="K18" t="s">
        <v>250</v>
      </c>
      <c r="L18">
        <v>4</v>
      </c>
    </row>
    <row r="19" spans="1:12" x14ac:dyDescent="0.25">
      <c r="H19" t="s">
        <v>233</v>
      </c>
      <c r="I19">
        <v>8</v>
      </c>
      <c r="K19" t="s">
        <v>234</v>
      </c>
      <c r="L19">
        <v>8</v>
      </c>
    </row>
    <row r="20" spans="1:12" x14ac:dyDescent="0.25">
      <c r="I20" s="34">
        <f>SUM(I3:I19)</f>
        <v>246</v>
      </c>
      <c r="K20" t="s">
        <v>251</v>
      </c>
      <c r="L20">
        <v>30</v>
      </c>
    </row>
    <row r="21" spans="1:12" x14ac:dyDescent="0.25">
      <c r="K21" t="s">
        <v>252</v>
      </c>
      <c r="L21">
        <v>20</v>
      </c>
    </row>
    <row r="22" spans="1:12" x14ac:dyDescent="0.25">
      <c r="K22" t="s">
        <v>247</v>
      </c>
      <c r="L22">
        <v>8</v>
      </c>
    </row>
    <row r="23" spans="1:12" x14ac:dyDescent="0.25">
      <c r="C23" t="s">
        <v>256</v>
      </c>
      <c r="D23" t="s">
        <v>258</v>
      </c>
      <c r="K23" t="s">
        <v>245</v>
      </c>
      <c r="L23">
        <v>4</v>
      </c>
    </row>
    <row r="24" spans="1:12" x14ac:dyDescent="0.25">
      <c r="A24" t="s">
        <v>257</v>
      </c>
      <c r="B24" s="35">
        <v>898</v>
      </c>
      <c r="C24">
        <v>840</v>
      </c>
      <c r="D24" s="36">
        <v>58</v>
      </c>
      <c r="L24" s="34">
        <f>SUM(L3:L23)</f>
        <v>306</v>
      </c>
    </row>
    <row r="26" spans="1:12" x14ac:dyDescent="0.25">
      <c r="B26" s="34">
        <f>C14+F8+I20+L24</f>
        <v>898</v>
      </c>
    </row>
    <row r="27" spans="1:12" x14ac:dyDescent="0.25">
      <c r="A27" t="s">
        <v>255</v>
      </c>
      <c r="B27" s="36">
        <f>F3+F4</f>
        <v>58</v>
      </c>
    </row>
    <row r="28" spans="1:12" x14ac:dyDescent="0.25">
      <c r="A28" t="s">
        <v>256</v>
      </c>
      <c r="B28">
        <f>B26-B27</f>
        <v>840</v>
      </c>
    </row>
    <row r="30" spans="1:12" x14ac:dyDescent="0.25">
      <c r="A30" t="s">
        <v>259</v>
      </c>
      <c r="B30" s="37">
        <f>C24-B28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M268"/>
  <sheetViews>
    <sheetView tabSelected="1" showWhiteSpace="0" view="pageLayout" zoomScale="75" zoomScaleSheetLayoutView="80" zoomScalePageLayoutView="75" workbookViewId="0">
      <selection activeCell="J229" sqref="J229"/>
    </sheetView>
  </sheetViews>
  <sheetFormatPr defaultRowHeight="15" x14ac:dyDescent="0.25"/>
  <cols>
    <col min="1" max="1" width="9.28515625" style="6" customWidth="1"/>
    <col min="2" max="2" width="28.7109375" style="6" customWidth="1"/>
    <col min="3" max="3" width="31.28515625" style="6" customWidth="1"/>
    <col min="4" max="4" width="6.5703125" style="8" customWidth="1"/>
    <col min="5" max="5" width="29.5703125" style="10" customWidth="1"/>
    <col min="6" max="6" width="12.42578125" style="14" customWidth="1"/>
    <col min="7" max="7" width="7" style="14" customWidth="1"/>
    <col min="8" max="8" width="8.7109375" style="147" customWidth="1"/>
    <col min="9" max="9" width="8.7109375" style="10" customWidth="1"/>
    <col min="10" max="10" width="14.5703125" style="10" customWidth="1"/>
    <col min="11" max="11" width="9.28515625" style="10" customWidth="1"/>
    <col min="12" max="12" width="15.7109375" style="10" customWidth="1"/>
    <col min="13" max="13" width="38.42578125" style="1" hidden="1" customWidth="1"/>
    <col min="14" max="14" width="8.7109375" style="1" customWidth="1"/>
    <col min="15" max="255" width="8.7109375" style="1"/>
    <col min="256" max="256" width="50.28515625" style="1" customWidth="1"/>
    <col min="257" max="257" width="8.7109375" style="1" customWidth="1"/>
    <col min="258" max="258" width="11.5703125" style="1" customWidth="1"/>
    <col min="259" max="259" width="9.28515625" style="1" customWidth="1"/>
    <col min="260" max="260" width="15.7109375" style="1" customWidth="1"/>
    <col min="261" max="261" width="11.5703125" style="1" customWidth="1"/>
    <col min="262" max="262" width="38.42578125" style="1" customWidth="1"/>
    <col min="263" max="263" width="16" style="1" customWidth="1"/>
    <col min="264" max="264" width="7.42578125" style="1" customWidth="1"/>
    <col min="265" max="511" width="8.7109375" style="1"/>
    <col min="512" max="512" width="50.28515625" style="1" customWidth="1"/>
    <col min="513" max="513" width="8.7109375" style="1" customWidth="1"/>
    <col min="514" max="514" width="11.5703125" style="1" customWidth="1"/>
    <col min="515" max="515" width="9.28515625" style="1" customWidth="1"/>
    <col min="516" max="516" width="15.7109375" style="1" customWidth="1"/>
    <col min="517" max="517" width="11.5703125" style="1" customWidth="1"/>
    <col min="518" max="518" width="38.42578125" style="1" customWidth="1"/>
    <col min="519" max="519" width="16" style="1" customWidth="1"/>
    <col min="520" max="520" width="7.42578125" style="1" customWidth="1"/>
    <col min="521" max="767" width="8.7109375" style="1"/>
    <col min="768" max="768" width="50.28515625" style="1" customWidth="1"/>
    <col min="769" max="769" width="8.7109375" style="1" customWidth="1"/>
    <col min="770" max="770" width="11.5703125" style="1" customWidth="1"/>
    <col min="771" max="771" width="9.28515625" style="1" customWidth="1"/>
    <col min="772" max="772" width="15.7109375" style="1" customWidth="1"/>
    <col min="773" max="773" width="11.5703125" style="1" customWidth="1"/>
    <col min="774" max="774" width="38.42578125" style="1" customWidth="1"/>
    <col min="775" max="775" width="16" style="1" customWidth="1"/>
    <col min="776" max="776" width="7.42578125" style="1" customWidth="1"/>
    <col min="777" max="1023" width="8.7109375" style="1"/>
    <col min="1024" max="1024" width="50.28515625" style="1" customWidth="1"/>
    <col min="1025" max="1025" width="8.7109375" style="1" customWidth="1"/>
    <col min="1026" max="1026" width="11.5703125" style="1" customWidth="1"/>
    <col min="1027" max="1027" width="9.28515625" style="1" customWidth="1"/>
    <col min="1028" max="1028" width="15.7109375" style="1" customWidth="1"/>
    <col min="1029" max="1029" width="11.5703125" style="1" customWidth="1"/>
    <col min="1030" max="1030" width="38.42578125" style="1" customWidth="1"/>
    <col min="1031" max="1031" width="16" style="1" customWidth="1"/>
    <col min="1032" max="1032" width="7.42578125" style="1" customWidth="1"/>
    <col min="1033" max="1279" width="8.7109375" style="1"/>
    <col min="1280" max="1280" width="50.28515625" style="1" customWidth="1"/>
    <col min="1281" max="1281" width="8.7109375" style="1" customWidth="1"/>
    <col min="1282" max="1282" width="11.5703125" style="1" customWidth="1"/>
    <col min="1283" max="1283" width="9.28515625" style="1" customWidth="1"/>
    <col min="1284" max="1284" width="15.7109375" style="1" customWidth="1"/>
    <col min="1285" max="1285" width="11.5703125" style="1" customWidth="1"/>
    <col min="1286" max="1286" width="38.42578125" style="1" customWidth="1"/>
    <col min="1287" max="1287" width="16" style="1" customWidth="1"/>
    <col min="1288" max="1288" width="7.42578125" style="1" customWidth="1"/>
    <col min="1289" max="1535" width="8.7109375" style="1"/>
    <col min="1536" max="1536" width="50.28515625" style="1" customWidth="1"/>
    <col min="1537" max="1537" width="8.7109375" style="1" customWidth="1"/>
    <col min="1538" max="1538" width="11.5703125" style="1" customWidth="1"/>
    <col min="1539" max="1539" width="9.28515625" style="1" customWidth="1"/>
    <col min="1540" max="1540" width="15.7109375" style="1" customWidth="1"/>
    <col min="1541" max="1541" width="11.5703125" style="1" customWidth="1"/>
    <col min="1542" max="1542" width="38.42578125" style="1" customWidth="1"/>
    <col min="1543" max="1543" width="16" style="1" customWidth="1"/>
    <col min="1544" max="1544" width="7.42578125" style="1" customWidth="1"/>
    <col min="1545" max="1791" width="8.7109375" style="1"/>
    <col min="1792" max="1792" width="50.28515625" style="1" customWidth="1"/>
    <col min="1793" max="1793" width="8.7109375" style="1" customWidth="1"/>
    <col min="1794" max="1794" width="11.5703125" style="1" customWidth="1"/>
    <col min="1795" max="1795" width="9.28515625" style="1" customWidth="1"/>
    <col min="1796" max="1796" width="15.7109375" style="1" customWidth="1"/>
    <col min="1797" max="1797" width="11.5703125" style="1" customWidth="1"/>
    <col min="1798" max="1798" width="38.42578125" style="1" customWidth="1"/>
    <col min="1799" max="1799" width="16" style="1" customWidth="1"/>
    <col min="1800" max="1800" width="7.42578125" style="1" customWidth="1"/>
    <col min="1801" max="2047" width="8.7109375" style="1"/>
    <col min="2048" max="2048" width="50.28515625" style="1" customWidth="1"/>
    <col min="2049" max="2049" width="8.7109375" style="1" customWidth="1"/>
    <col min="2050" max="2050" width="11.5703125" style="1" customWidth="1"/>
    <col min="2051" max="2051" width="9.28515625" style="1" customWidth="1"/>
    <col min="2052" max="2052" width="15.7109375" style="1" customWidth="1"/>
    <col min="2053" max="2053" width="11.5703125" style="1" customWidth="1"/>
    <col min="2054" max="2054" width="38.42578125" style="1" customWidth="1"/>
    <col min="2055" max="2055" width="16" style="1" customWidth="1"/>
    <col min="2056" max="2056" width="7.42578125" style="1" customWidth="1"/>
    <col min="2057" max="2303" width="8.7109375" style="1"/>
    <col min="2304" max="2304" width="50.28515625" style="1" customWidth="1"/>
    <col min="2305" max="2305" width="8.7109375" style="1" customWidth="1"/>
    <col min="2306" max="2306" width="11.5703125" style="1" customWidth="1"/>
    <col min="2307" max="2307" width="9.28515625" style="1" customWidth="1"/>
    <col min="2308" max="2308" width="15.7109375" style="1" customWidth="1"/>
    <col min="2309" max="2309" width="11.5703125" style="1" customWidth="1"/>
    <col min="2310" max="2310" width="38.42578125" style="1" customWidth="1"/>
    <col min="2311" max="2311" width="16" style="1" customWidth="1"/>
    <col min="2312" max="2312" width="7.42578125" style="1" customWidth="1"/>
    <col min="2313" max="2559" width="8.7109375" style="1"/>
    <col min="2560" max="2560" width="50.28515625" style="1" customWidth="1"/>
    <col min="2561" max="2561" width="8.7109375" style="1" customWidth="1"/>
    <col min="2562" max="2562" width="11.5703125" style="1" customWidth="1"/>
    <col min="2563" max="2563" width="9.28515625" style="1" customWidth="1"/>
    <col min="2564" max="2564" width="15.7109375" style="1" customWidth="1"/>
    <col min="2565" max="2565" width="11.5703125" style="1" customWidth="1"/>
    <col min="2566" max="2566" width="38.42578125" style="1" customWidth="1"/>
    <col min="2567" max="2567" width="16" style="1" customWidth="1"/>
    <col min="2568" max="2568" width="7.42578125" style="1" customWidth="1"/>
    <col min="2569" max="2815" width="8.7109375" style="1"/>
    <col min="2816" max="2816" width="50.28515625" style="1" customWidth="1"/>
    <col min="2817" max="2817" width="8.7109375" style="1" customWidth="1"/>
    <col min="2818" max="2818" width="11.5703125" style="1" customWidth="1"/>
    <col min="2819" max="2819" width="9.28515625" style="1" customWidth="1"/>
    <col min="2820" max="2820" width="15.7109375" style="1" customWidth="1"/>
    <col min="2821" max="2821" width="11.5703125" style="1" customWidth="1"/>
    <col min="2822" max="2822" width="38.42578125" style="1" customWidth="1"/>
    <col min="2823" max="2823" width="16" style="1" customWidth="1"/>
    <col min="2824" max="2824" width="7.42578125" style="1" customWidth="1"/>
    <col min="2825" max="3071" width="8.7109375" style="1"/>
    <col min="3072" max="3072" width="50.28515625" style="1" customWidth="1"/>
    <col min="3073" max="3073" width="8.7109375" style="1" customWidth="1"/>
    <col min="3074" max="3074" width="11.5703125" style="1" customWidth="1"/>
    <col min="3075" max="3075" width="9.28515625" style="1" customWidth="1"/>
    <col min="3076" max="3076" width="15.7109375" style="1" customWidth="1"/>
    <col min="3077" max="3077" width="11.5703125" style="1" customWidth="1"/>
    <col min="3078" max="3078" width="38.42578125" style="1" customWidth="1"/>
    <col min="3079" max="3079" width="16" style="1" customWidth="1"/>
    <col min="3080" max="3080" width="7.42578125" style="1" customWidth="1"/>
    <col min="3081" max="3327" width="8.7109375" style="1"/>
    <col min="3328" max="3328" width="50.28515625" style="1" customWidth="1"/>
    <col min="3329" max="3329" width="8.7109375" style="1" customWidth="1"/>
    <col min="3330" max="3330" width="11.5703125" style="1" customWidth="1"/>
    <col min="3331" max="3331" width="9.28515625" style="1" customWidth="1"/>
    <col min="3332" max="3332" width="15.7109375" style="1" customWidth="1"/>
    <col min="3333" max="3333" width="11.5703125" style="1" customWidth="1"/>
    <col min="3334" max="3334" width="38.42578125" style="1" customWidth="1"/>
    <col min="3335" max="3335" width="16" style="1" customWidth="1"/>
    <col min="3336" max="3336" width="7.42578125" style="1" customWidth="1"/>
    <col min="3337" max="3583" width="8.7109375" style="1"/>
    <col min="3584" max="3584" width="50.28515625" style="1" customWidth="1"/>
    <col min="3585" max="3585" width="8.7109375" style="1" customWidth="1"/>
    <col min="3586" max="3586" width="11.5703125" style="1" customWidth="1"/>
    <col min="3587" max="3587" width="9.28515625" style="1" customWidth="1"/>
    <col min="3588" max="3588" width="15.7109375" style="1" customWidth="1"/>
    <col min="3589" max="3589" width="11.5703125" style="1" customWidth="1"/>
    <col min="3590" max="3590" width="38.42578125" style="1" customWidth="1"/>
    <col min="3591" max="3591" width="16" style="1" customWidth="1"/>
    <col min="3592" max="3592" width="7.42578125" style="1" customWidth="1"/>
    <col min="3593" max="3839" width="8.7109375" style="1"/>
    <col min="3840" max="3840" width="50.28515625" style="1" customWidth="1"/>
    <col min="3841" max="3841" width="8.7109375" style="1" customWidth="1"/>
    <col min="3842" max="3842" width="11.5703125" style="1" customWidth="1"/>
    <col min="3843" max="3843" width="9.28515625" style="1" customWidth="1"/>
    <col min="3844" max="3844" width="15.7109375" style="1" customWidth="1"/>
    <col min="3845" max="3845" width="11.5703125" style="1" customWidth="1"/>
    <col min="3846" max="3846" width="38.42578125" style="1" customWidth="1"/>
    <col min="3847" max="3847" width="16" style="1" customWidth="1"/>
    <col min="3848" max="3848" width="7.42578125" style="1" customWidth="1"/>
    <col min="3849" max="4095" width="8.7109375" style="1"/>
    <col min="4096" max="4096" width="50.28515625" style="1" customWidth="1"/>
    <col min="4097" max="4097" width="8.7109375" style="1" customWidth="1"/>
    <col min="4098" max="4098" width="11.5703125" style="1" customWidth="1"/>
    <col min="4099" max="4099" width="9.28515625" style="1" customWidth="1"/>
    <col min="4100" max="4100" width="15.7109375" style="1" customWidth="1"/>
    <col min="4101" max="4101" width="11.5703125" style="1" customWidth="1"/>
    <col min="4102" max="4102" width="38.42578125" style="1" customWidth="1"/>
    <col min="4103" max="4103" width="16" style="1" customWidth="1"/>
    <col min="4104" max="4104" width="7.42578125" style="1" customWidth="1"/>
    <col min="4105" max="4351" width="8.7109375" style="1"/>
    <col min="4352" max="4352" width="50.28515625" style="1" customWidth="1"/>
    <col min="4353" max="4353" width="8.7109375" style="1" customWidth="1"/>
    <col min="4354" max="4354" width="11.5703125" style="1" customWidth="1"/>
    <col min="4355" max="4355" width="9.28515625" style="1" customWidth="1"/>
    <col min="4356" max="4356" width="15.7109375" style="1" customWidth="1"/>
    <col min="4357" max="4357" width="11.5703125" style="1" customWidth="1"/>
    <col min="4358" max="4358" width="38.42578125" style="1" customWidth="1"/>
    <col min="4359" max="4359" width="16" style="1" customWidth="1"/>
    <col min="4360" max="4360" width="7.42578125" style="1" customWidth="1"/>
    <col min="4361" max="4607" width="8.7109375" style="1"/>
    <col min="4608" max="4608" width="50.28515625" style="1" customWidth="1"/>
    <col min="4609" max="4609" width="8.7109375" style="1" customWidth="1"/>
    <col min="4610" max="4610" width="11.5703125" style="1" customWidth="1"/>
    <col min="4611" max="4611" width="9.28515625" style="1" customWidth="1"/>
    <col min="4612" max="4612" width="15.7109375" style="1" customWidth="1"/>
    <col min="4613" max="4613" width="11.5703125" style="1" customWidth="1"/>
    <col min="4614" max="4614" width="38.42578125" style="1" customWidth="1"/>
    <col min="4615" max="4615" width="16" style="1" customWidth="1"/>
    <col min="4616" max="4616" width="7.42578125" style="1" customWidth="1"/>
    <col min="4617" max="4863" width="8.7109375" style="1"/>
    <col min="4864" max="4864" width="50.28515625" style="1" customWidth="1"/>
    <col min="4865" max="4865" width="8.7109375" style="1" customWidth="1"/>
    <col min="4866" max="4866" width="11.5703125" style="1" customWidth="1"/>
    <col min="4867" max="4867" width="9.28515625" style="1" customWidth="1"/>
    <col min="4868" max="4868" width="15.7109375" style="1" customWidth="1"/>
    <col min="4869" max="4869" width="11.5703125" style="1" customWidth="1"/>
    <col min="4870" max="4870" width="38.42578125" style="1" customWidth="1"/>
    <col min="4871" max="4871" width="16" style="1" customWidth="1"/>
    <col min="4872" max="4872" width="7.42578125" style="1" customWidth="1"/>
    <col min="4873" max="5119" width="8.7109375" style="1"/>
    <col min="5120" max="5120" width="50.28515625" style="1" customWidth="1"/>
    <col min="5121" max="5121" width="8.7109375" style="1" customWidth="1"/>
    <col min="5122" max="5122" width="11.5703125" style="1" customWidth="1"/>
    <col min="5123" max="5123" width="9.28515625" style="1" customWidth="1"/>
    <col min="5124" max="5124" width="15.7109375" style="1" customWidth="1"/>
    <col min="5125" max="5125" width="11.5703125" style="1" customWidth="1"/>
    <col min="5126" max="5126" width="38.42578125" style="1" customWidth="1"/>
    <col min="5127" max="5127" width="16" style="1" customWidth="1"/>
    <col min="5128" max="5128" width="7.42578125" style="1" customWidth="1"/>
    <col min="5129" max="5375" width="8.7109375" style="1"/>
    <col min="5376" max="5376" width="50.28515625" style="1" customWidth="1"/>
    <col min="5377" max="5377" width="8.7109375" style="1" customWidth="1"/>
    <col min="5378" max="5378" width="11.5703125" style="1" customWidth="1"/>
    <col min="5379" max="5379" width="9.28515625" style="1" customWidth="1"/>
    <col min="5380" max="5380" width="15.7109375" style="1" customWidth="1"/>
    <col min="5381" max="5381" width="11.5703125" style="1" customWidth="1"/>
    <col min="5382" max="5382" width="38.42578125" style="1" customWidth="1"/>
    <col min="5383" max="5383" width="16" style="1" customWidth="1"/>
    <col min="5384" max="5384" width="7.42578125" style="1" customWidth="1"/>
    <col min="5385" max="5631" width="8.7109375" style="1"/>
    <col min="5632" max="5632" width="50.28515625" style="1" customWidth="1"/>
    <col min="5633" max="5633" width="8.7109375" style="1" customWidth="1"/>
    <col min="5634" max="5634" width="11.5703125" style="1" customWidth="1"/>
    <col min="5635" max="5635" width="9.28515625" style="1" customWidth="1"/>
    <col min="5636" max="5636" width="15.7109375" style="1" customWidth="1"/>
    <col min="5637" max="5637" width="11.5703125" style="1" customWidth="1"/>
    <col min="5638" max="5638" width="38.42578125" style="1" customWidth="1"/>
    <col min="5639" max="5639" width="16" style="1" customWidth="1"/>
    <col min="5640" max="5640" width="7.42578125" style="1" customWidth="1"/>
    <col min="5641" max="5887" width="8.7109375" style="1"/>
    <col min="5888" max="5888" width="50.28515625" style="1" customWidth="1"/>
    <col min="5889" max="5889" width="8.7109375" style="1" customWidth="1"/>
    <col min="5890" max="5890" width="11.5703125" style="1" customWidth="1"/>
    <col min="5891" max="5891" width="9.28515625" style="1" customWidth="1"/>
    <col min="5892" max="5892" width="15.7109375" style="1" customWidth="1"/>
    <col min="5893" max="5893" width="11.5703125" style="1" customWidth="1"/>
    <col min="5894" max="5894" width="38.42578125" style="1" customWidth="1"/>
    <col min="5895" max="5895" width="16" style="1" customWidth="1"/>
    <col min="5896" max="5896" width="7.42578125" style="1" customWidth="1"/>
    <col min="5897" max="6143" width="8.7109375" style="1"/>
    <col min="6144" max="6144" width="50.28515625" style="1" customWidth="1"/>
    <col min="6145" max="6145" width="8.7109375" style="1" customWidth="1"/>
    <col min="6146" max="6146" width="11.5703125" style="1" customWidth="1"/>
    <col min="6147" max="6147" width="9.28515625" style="1" customWidth="1"/>
    <col min="6148" max="6148" width="15.7109375" style="1" customWidth="1"/>
    <col min="6149" max="6149" width="11.5703125" style="1" customWidth="1"/>
    <col min="6150" max="6150" width="38.42578125" style="1" customWidth="1"/>
    <col min="6151" max="6151" width="16" style="1" customWidth="1"/>
    <col min="6152" max="6152" width="7.42578125" style="1" customWidth="1"/>
    <col min="6153" max="6399" width="8.7109375" style="1"/>
    <col min="6400" max="6400" width="50.28515625" style="1" customWidth="1"/>
    <col min="6401" max="6401" width="8.7109375" style="1" customWidth="1"/>
    <col min="6402" max="6402" width="11.5703125" style="1" customWidth="1"/>
    <col min="6403" max="6403" width="9.28515625" style="1" customWidth="1"/>
    <col min="6404" max="6404" width="15.7109375" style="1" customWidth="1"/>
    <col min="6405" max="6405" width="11.5703125" style="1" customWidth="1"/>
    <col min="6406" max="6406" width="38.42578125" style="1" customWidth="1"/>
    <col min="6407" max="6407" width="16" style="1" customWidth="1"/>
    <col min="6408" max="6408" width="7.42578125" style="1" customWidth="1"/>
    <col min="6409" max="6655" width="8.7109375" style="1"/>
    <col min="6656" max="6656" width="50.28515625" style="1" customWidth="1"/>
    <col min="6657" max="6657" width="8.7109375" style="1" customWidth="1"/>
    <col min="6658" max="6658" width="11.5703125" style="1" customWidth="1"/>
    <col min="6659" max="6659" width="9.28515625" style="1" customWidth="1"/>
    <col min="6660" max="6660" width="15.7109375" style="1" customWidth="1"/>
    <col min="6661" max="6661" width="11.5703125" style="1" customWidth="1"/>
    <col min="6662" max="6662" width="38.42578125" style="1" customWidth="1"/>
    <col min="6663" max="6663" width="16" style="1" customWidth="1"/>
    <col min="6664" max="6664" width="7.42578125" style="1" customWidth="1"/>
    <col min="6665" max="6911" width="8.7109375" style="1"/>
    <col min="6912" max="6912" width="50.28515625" style="1" customWidth="1"/>
    <col min="6913" max="6913" width="8.7109375" style="1" customWidth="1"/>
    <col min="6914" max="6914" width="11.5703125" style="1" customWidth="1"/>
    <col min="6915" max="6915" width="9.28515625" style="1" customWidth="1"/>
    <col min="6916" max="6916" width="15.7109375" style="1" customWidth="1"/>
    <col min="6917" max="6917" width="11.5703125" style="1" customWidth="1"/>
    <col min="6918" max="6918" width="38.42578125" style="1" customWidth="1"/>
    <col min="6919" max="6919" width="16" style="1" customWidth="1"/>
    <col min="6920" max="6920" width="7.42578125" style="1" customWidth="1"/>
    <col min="6921" max="7167" width="8.7109375" style="1"/>
    <col min="7168" max="7168" width="50.28515625" style="1" customWidth="1"/>
    <col min="7169" max="7169" width="8.7109375" style="1" customWidth="1"/>
    <col min="7170" max="7170" width="11.5703125" style="1" customWidth="1"/>
    <col min="7171" max="7171" width="9.28515625" style="1" customWidth="1"/>
    <col min="7172" max="7172" width="15.7109375" style="1" customWidth="1"/>
    <col min="7173" max="7173" width="11.5703125" style="1" customWidth="1"/>
    <col min="7174" max="7174" width="38.42578125" style="1" customWidth="1"/>
    <col min="7175" max="7175" width="16" style="1" customWidth="1"/>
    <col min="7176" max="7176" width="7.42578125" style="1" customWidth="1"/>
    <col min="7177" max="7423" width="8.7109375" style="1"/>
    <col min="7424" max="7424" width="50.28515625" style="1" customWidth="1"/>
    <col min="7425" max="7425" width="8.7109375" style="1" customWidth="1"/>
    <col min="7426" max="7426" width="11.5703125" style="1" customWidth="1"/>
    <col min="7427" max="7427" width="9.28515625" style="1" customWidth="1"/>
    <col min="7428" max="7428" width="15.7109375" style="1" customWidth="1"/>
    <col min="7429" max="7429" width="11.5703125" style="1" customWidth="1"/>
    <col min="7430" max="7430" width="38.42578125" style="1" customWidth="1"/>
    <col min="7431" max="7431" width="16" style="1" customWidth="1"/>
    <col min="7432" max="7432" width="7.42578125" style="1" customWidth="1"/>
    <col min="7433" max="7679" width="8.7109375" style="1"/>
    <col min="7680" max="7680" width="50.28515625" style="1" customWidth="1"/>
    <col min="7681" max="7681" width="8.7109375" style="1" customWidth="1"/>
    <col min="7682" max="7682" width="11.5703125" style="1" customWidth="1"/>
    <col min="7683" max="7683" width="9.28515625" style="1" customWidth="1"/>
    <col min="7684" max="7684" width="15.7109375" style="1" customWidth="1"/>
    <col min="7685" max="7685" width="11.5703125" style="1" customWidth="1"/>
    <col min="7686" max="7686" width="38.42578125" style="1" customWidth="1"/>
    <col min="7687" max="7687" width="16" style="1" customWidth="1"/>
    <col min="7688" max="7688" width="7.42578125" style="1" customWidth="1"/>
    <col min="7689" max="7935" width="8.7109375" style="1"/>
    <col min="7936" max="7936" width="50.28515625" style="1" customWidth="1"/>
    <col min="7937" max="7937" width="8.7109375" style="1" customWidth="1"/>
    <col min="7938" max="7938" width="11.5703125" style="1" customWidth="1"/>
    <col min="7939" max="7939" width="9.28515625" style="1" customWidth="1"/>
    <col min="7940" max="7940" width="15.7109375" style="1" customWidth="1"/>
    <col min="7941" max="7941" width="11.5703125" style="1" customWidth="1"/>
    <col min="7942" max="7942" width="38.42578125" style="1" customWidth="1"/>
    <col min="7943" max="7943" width="16" style="1" customWidth="1"/>
    <col min="7944" max="7944" width="7.42578125" style="1" customWidth="1"/>
    <col min="7945" max="8191" width="8.7109375" style="1"/>
    <col min="8192" max="8192" width="50.28515625" style="1" customWidth="1"/>
    <col min="8193" max="8193" width="8.7109375" style="1" customWidth="1"/>
    <col min="8194" max="8194" width="11.5703125" style="1" customWidth="1"/>
    <col min="8195" max="8195" width="9.28515625" style="1" customWidth="1"/>
    <col min="8196" max="8196" width="15.7109375" style="1" customWidth="1"/>
    <col min="8197" max="8197" width="11.5703125" style="1" customWidth="1"/>
    <col min="8198" max="8198" width="38.42578125" style="1" customWidth="1"/>
    <col min="8199" max="8199" width="16" style="1" customWidth="1"/>
    <col min="8200" max="8200" width="7.42578125" style="1" customWidth="1"/>
    <col min="8201" max="8447" width="8.7109375" style="1"/>
    <col min="8448" max="8448" width="50.28515625" style="1" customWidth="1"/>
    <col min="8449" max="8449" width="8.7109375" style="1" customWidth="1"/>
    <col min="8450" max="8450" width="11.5703125" style="1" customWidth="1"/>
    <col min="8451" max="8451" width="9.28515625" style="1" customWidth="1"/>
    <col min="8452" max="8452" width="15.7109375" style="1" customWidth="1"/>
    <col min="8453" max="8453" width="11.5703125" style="1" customWidth="1"/>
    <col min="8454" max="8454" width="38.42578125" style="1" customWidth="1"/>
    <col min="8455" max="8455" width="16" style="1" customWidth="1"/>
    <col min="8456" max="8456" width="7.42578125" style="1" customWidth="1"/>
    <col min="8457" max="8703" width="8.7109375" style="1"/>
    <col min="8704" max="8704" width="50.28515625" style="1" customWidth="1"/>
    <col min="8705" max="8705" width="8.7109375" style="1" customWidth="1"/>
    <col min="8706" max="8706" width="11.5703125" style="1" customWidth="1"/>
    <col min="8707" max="8707" width="9.28515625" style="1" customWidth="1"/>
    <col min="8708" max="8708" width="15.7109375" style="1" customWidth="1"/>
    <col min="8709" max="8709" width="11.5703125" style="1" customWidth="1"/>
    <col min="8710" max="8710" width="38.42578125" style="1" customWidth="1"/>
    <col min="8711" max="8711" width="16" style="1" customWidth="1"/>
    <col min="8712" max="8712" width="7.42578125" style="1" customWidth="1"/>
    <col min="8713" max="8959" width="8.7109375" style="1"/>
    <col min="8960" max="8960" width="50.28515625" style="1" customWidth="1"/>
    <col min="8961" max="8961" width="8.7109375" style="1" customWidth="1"/>
    <col min="8962" max="8962" width="11.5703125" style="1" customWidth="1"/>
    <col min="8963" max="8963" width="9.28515625" style="1" customWidth="1"/>
    <col min="8964" max="8964" width="15.7109375" style="1" customWidth="1"/>
    <col min="8965" max="8965" width="11.5703125" style="1" customWidth="1"/>
    <col min="8966" max="8966" width="38.42578125" style="1" customWidth="1"/>
    <col min="8967" max="8967" width="16" style="1" customWidth="1"/>
    <col min="8968" max="8968" width="7.42578125" style="1" customWidth="1"/>
    <col min="8969" max="9215" width="8.7109375" style="1"/>
    <col min="9216" max="9216" width="50.28515625" style="1" customWidth="1"/>
    <col min="9217" max="9217" width="8.7109375" style="1" customWidth="1"/>
    <col min="9218" max="9218" width="11.5703125" style="1" customWidth="1"/>
    <col min="9219" max="9219" width="9.28515625" style="1" customWidth="1"/>
    <col min="9220" max="9220" width="15.7109375" style="1" customWidth="1"/>
    <col min="9221" max="9221" width="11.5703125" style="1" customWidth="1"/>
    <col min="9222" max="9222" width="38.42578125" style="1" customWidth="1"/>
    <col min="9223" max="9223" width="16" style="1" customWidth="1"/>
    <col min="9224" max="9224" width="7.42578125" style="1" customWidth="1"/>
    <col min="9225" max="9471" width="8.7109375" style="1"/>
    <col min="9472" max="9472" width="50.28515625" style="1" customWidth="1"/>
    <col min="9473" max="9473" width="8.7109375" style="1" customWidth="1"/>
    <col min="9474" max="9474" width="11.5703125" style="1" customWidth="1"/>
    <col min="9475" max="9475" width="9.28515625" style="1" customWidth="1"/>
    <col min="9476" max="9476" width="15.7109375" style="1" customWidth="1"/>
    <col min="9477" max="9477" width="11.5703125" style="1" customWidth="1"/>
    <col min="9478" max="9478" width="38.42578125" style="1" customWidth="1"/>
    <col min="9479" max="9479" width="16" style="1" customWidth="1"/>
    <col min="9480" max="9480" width="7.42578125" style="1" customWidth="1"/>
    <col min="9481" max="9727" width="8.7109375" style="1"/>
    <col min="9728" max="9728" width="50.28515625" style="1" customWidth="1"/>
    <col min="9729" max="9729" width="8.7109375" style="1" customWidth="1"/>
    <col min="9730" max="9730" width="11.5703125" style="1" customWidth="1"/>
    <col min="9731" max="9731" width="9.28515625" style="1" customWidth="1"/>
    <col min="9732" max="9732" width="15.7109375" style="1" customWidth="1"/>
    <col min="9733" max="9733" width="11.5703125" style="1" customWidth="1"/>
    <col min="9734" max="9734" width="38.42578125" style="1" customWidth="1"/>
    <col min="9735" max="9735" width="16" style="1" customWidth="1"/>
    <col min="9736" max="9736" width="7.42578125" style="1" customWidth="1"/>
    <col min="9737" max="9983" width="8.7109375" style="1"/>
    <col min="9984" max="9984" width="50.28515625" style="1" customWidth="1"/>
    <col min="9985" max="9985" width="8.7109375" style="1" customWidth="1"/>
    <col min="9986" max="9986" width="11.5703125" style="1" customWidth="1"/>
    <col min="9987" max="9987" width="9.28515625" style="1" customWidth="1"/>
    <col min="9988" max="9988" width="15.7109375" style="1" customWidth="1"/>
    <col min="9989" max="9989" width="11.5703125" style="1" customWidth="1"/>
    <col min="9990" max="9990" width="38.42578125" style="1" customWidth="1"/>
    <col min="9991" max="9991" width="16" style="1" customWidth="1"/>
    <col min="9992" max="9992" width="7.42578125" style="1" customWidth="1"/>
    <col min="9993" max="10239" width="8.7109375" style="1"/>
    <col min="10240" max="10240" width="50.28515625" style="1" customWidth="1"/>
    <col min="10241" max="10241" width="8.7109375" style="1" customWidth="1"/>
    <col min="10242" max="10242" width="11.5703125" style="1" customWidth="1"/>
    <col min="10243" max="10243" width="9.28515625" style="1" customWidth="1"/>
    <col min="10244" max="10244" width="15.7109375" style="1" customWidth="1"/>
    <col min="10245" max="10245" width="11.5703125" style="1" customWidth="1"/>
    <col min="10246" max="10246" width="38.42578125" style="1" customWidth="1"/>
    <col min="10247" max="10247" width="16" style="1" customWidth="1"/>
    <col min="10248" max="10248" width="7.42578125" style="1" customWidth="1"/>
    <col min="10249" max="10495" width="8.7109375" style="1"/>
    <col min="10496" max="10496" width="50.28515625" style="1" customWidth="1"/>
    <col min="10497" max="10497" width="8.7109375" style="1" customWidth="1"/>
    <col min="10498" max="10498" width="11.5703125" style="1" customWidth="1"/>
    <col min="10499" max="10499" width="9.28515625" style="1" customWidth="1"/>
    <col min="10500" max="10500" width="15.7109375" style="1" customWidth="1"/>
    <col min="10501" max="10501" width="11.5703125" style="1" customWidth="1"/>
    <col min="10502" max="10502" width="38.42578125" style="1" customWidth="1"/>
    <col min="10503" max="10503" width="16" style="1" customWidth="1"/>
    <col min="10504" max="10504" width="7.42578125" style="1" customWidth="1"/>
    <col min="10505" max="10751" width="8.7109375" style="1"/>
    <col min="10752" max="10752" width="50.28515625" style="1" customWidth="1"/>
    <col min="10753" max="10753" width="8.7109375" style="1" customWidth="1"/>
    <col min="10754" max="10754" width="11.5703125" style="1" customWidth="1"/>
    <col min="10755" max="10755" width="9.28515625" style="1" customWidth="1"/>
    <col min="10756" max="10756" width="15.7109375" style="1" customWidth="1"/>
    <col min="10757" max="10757" width="11.5703125" style="1" customWidth="1"/>
    <col min="10758" max="10758" width="38.42578125" style="1" customWidth="1"/>
    <col min="10759" max="10759" width="16" style="1" customWidth="1"/>
    <col min="10760" max="10760" width="7.42578125" style="1" customWidth="1"/>
    <col min="10761" max="11007" width="8.7109375" style="1"/>
    <col min="11008" max="11008" width="50.28515625" style="1" customWidth="1"/>
    <col min="11009" max="11009" width="8.7109375" style="1" customWidth="1"/>
    <col min="11010" max="11010" width="11.5703125" style="1" customWidth="1"/>
    <col min="11011" max="11011" width="9.28515625" style="1" customWidth="1"/>
    <col min="11012" max="11012" width="15.7109375" style="1" customWidth="1"/>
    <col min="11013" max="11013" width="11.5703125" style="1" customWidth="1"/>
    <col min="11014" max="11014" width="38.42578125" style="1" customWidth="1"/>
    <col min="11015" max="11015" width="16" style="1" customWidth="1"/>
    <col min="11016" max="11016" width="7.42578125" style="1" customWidth="1"/>
    <col min="11017" max="11263" width="8.7109375" style="1"/>
    <col min="11264" max="11264" width="50.28515625" style="1" customWidth="1"/>
    <col min="11265" max="11265" width="8.7109375" style="1" customWidth="1"/>
    <col min="11266" max="11266" width="11.5703125" style="1" customWidth="1"/>
    <col min="11267" max="11267" width="9.28515625" style="1" customWidth="1"/>
    <col min="11268" max="11268" width="15.7109375" style="1" customWidth="1"/>
    <col min="11269" max="11269" width="11.5703125" style="1" customWidth="1"/>
    <col min="11270" max="11270" width="38.42578125" style="1" customWidth="1"/>
    <col min="11271" max="11271" width="16" style="1" customWidth="1"/>
    <col min="11272" max="11272" width="7.42578125" style="1" customWidth="1"/>
    <col min="11273" max="11519" width="8.7109375" style="1"/>
    <col min="11520" max="11520" width="50.28515625" style="1" customWidth="1"/>
    <col min="11521" max="11521" width="8.7109375" style="1" customWidth="1"/>
    <col min="11522" max="11522" width="11.5703125" style="1" customWidth="1"/>
    <col min="11523" max="11523" width="9.28515625" style="1" customWidth="1"/>
    <col min="11524" max="11524" width="15.7109375" style="1" customWidth="1"/>
    <col min="11525" max="11525" width="11.5703125" style="1" customWidth="1"/>
    <col min="11526" max="11526" width="38.42578125" style="1" customWidth="1"/>
    <col min="11527" max="11527" width="16" style="1" customWidth="1"/>
    <col min="11528" max="11528" width="7.42578125" style="1" customWidth="1"/>
    <col min="11529" max="11775" width="8.7109375" style="1"/>
    <col min="11776" max="11776" width="50.28515625" style="1" customWidth="1"/>
    <col min="11777" max="11777" width="8.7109375" style="1" customWidth="1"/>
    <col min="11778" max="11778" width="11.5703125" style="1" customWidth="1"/>
    <col min="11779" max="11779" width="9.28515625" style="1" customWidth="1"/>
    <col min="11780" max="11780" width="15.7109375" style="1" customWidth="1"/>
    <col min="11781" max="11781" width="11.5703125" style="1" customWidth="1"/>
    <col min="11782" max="11782" width="38.42578125" style="1" customWidth="1"/>
    <col min="11783" max="11783" width="16" style="1" customWidth="1"/>
    <col min="11784" max="11784" width="7.42578125" style="1" customWidth="1"/>
    <col min="11785" max="12031" width="8.7109375" style="1"/>
    <col min="12032" max="12032" width="50.28515625" style="1" customWidth="1"/>
    <col min="12033" max="12033" width="8.7109375" style="1" customWidth="1"/>
    <col min="12034" max="12034" width="11.5703125" style="1" customWidth="1"/>
    <col min="12035" max="12035" width="9.28515625" style="1" customWidth="1"/>
    <col min="12036" max="12036" width="15.7109375" style="1" customWidth="1"/>
    <col min="12037" max="12037" width="11.5703125" style="1" customWidth="1"/>
    <col min="12038" max="12038" width="38.42578125" style="1" customWidth="1"/>
    <col min="12039" max="12039" width="16" style="1" customWidth="1"/>
    <col min="12040" max="12040" width="7.42578125" style="1" customWidth="1"/>
    <col min="12041" max="12287" width="8.7109375" style="1"/>
    <col min="12288" max="12288" width="50.28515625" style="1" customWidth="1"/>
    <col min="12289" max="12289" width="8.7109375" style="1" customWidth="1"/>
    <col min="12290" max="12290" width="11.5703125" style="1" customWidth="1"/>
    <col min="12291" max="12291" width="9.28515625" style="1" customWidth="1"/>
    <col min="12292" max="12292" width="15.7109375" style="1" customWidth="1"/>
    <col min="12293" max="12293" width="11.5703125" style="1" customWidth="1"/>
    <col min="12294" max="12294" width="38.42578125" style="1" customWidth="1"/>
    <col min="12295" max="12295" width="16" style="1" customWidth="1"/>
    <col min="12296" max="12296" width="7.42578125" style="1" customWidth="1"/>
    <col min="12297" max="12543" width="8.7109375" style="1"/>
    <col min="12544" max="12544" width="50.28515625" style="1" customWidth="1"/>
    <col min="12545" max="12545" width="8.7109375" style="1" customWidth="1"/>
    <col min="12546" max="12546" width="11.5703125" style="1" customWidth="1"/>
    <col min="12547" max="12547" width="9.28515625" style="1" customWidth="1"/>
    <col min="12548" max="12548" width="15.7109375" style="1" customWidth="1"/>
    <col min="12549" max="12549" width="11.5703125" style="1" customWidth="1"/>
    <col min="12550" max="12550" width="38.42578125" style="1" customWidth="1"/>
    <col min="12551" max="12551" width="16" style="1" customWidth="1"/>
    <col min="12552" max="12552" width="7.42578125" style="1" customWidth="1"/>
    <col min="12553" max="12799" width="8.7109375" style="1"/>
    <col min="12800" max="12800" width="50.28515625" style="1" customWidth="1"/>
    <col min="12801" max="12801" width="8.7109375" style="1" customWidth="1"/>
    <col min="12802" max="12802" width="11.5703125" style="1" customWidth="1"/>
    <col min="12803" max="12803" width="9.28515625" style="1" customWidth="1"/>
    <col min="12804" max="12804" width="15.7109375" style="1" customWidth="1"/>
    <col min="12805" max="12805" width="11.5703125" style="1" customWidth="1"/>
    <col min="12806" max="12806" width="38.42578125" style="1" customWidth="1"/>
    <col min="12807" max="12807" width="16" style="1" customWidth="1"/>
    <col min="12808" max="12808" width="7.42578125" style="1" customWidth="1"/>
    <col min="12809" max="13055" width="8.7109375" style="1"/>
    <col min="13056" max="13056" width="50.28515625" style="1" customWidth="1"/>
    <col min="13057" max="13057" width="8.7109375" style="1" customWidth="1"/>
    <col min="13058" max="13058" width="11.5703125" style="1" customWidth="1"/>
    <col min="13059" max="13059" width="9.28515625" style="1" customWidth="1"/>
    <col min="13060" max="13060" width="15.7109375" style="1" customWidth="1"/>
    <col min="13061" max="13061" width="11.5703125" style="1" customWidth="1"/>
    <col min="13062" max="13062" width="38.42578125" style="1" customWidth="1"/>
    <col min="13063" max="13063" width="16" style="1" customWidth="1"/>
    <col min="13064" max="13064" width="7.42578125" style="1" customWidth="1"/>
    <col min="13065" max="13311" width="8.7109375" style="1"/>
    <col min="13312" max="13312" width="50.28515625" style="1" customWidth="1"/>
    <col min="13313" max="13313" width="8.7109375" style="1" customWidth="1"/>
    <col min="13314" max="13314" width="11.5703125" style="1" customWidth="1"/>
    <col min="13315" max="13315" width="9.28515625" style="1" customWidth="1"/>
    <col min="13316" max="13316" width="15.7109375" style="1" customWidth="1"/>
    <col min="13317" max="13317" width="11.5703125" style="1" customWidth="1"/>
    <col min="13318" max="13318" width="38.42578125" style="1" customWidth="1"/>
    <col min="13319" max="13319" width="16" style="1" customWidth="1"/>
    <col min="13320" max="13320" width="7.42578125" style="1" customWidth="1"/>
    <col min="13321" max="13567" width="8.7109375" style="1"/>
    <col min="13568" max="13568" width="50.28515625" style="1" customWidth="1"/>
    <col min="13569" max="13569" width="8.7109375" style="1" customWidth="1"/>
    <col min="13570" max="13570" width="11.5703125" style="1" customWidth="1"/>
    <col min="13571" max="13571" width="9.28515625" style="1" customWidth="1"/>
    <col min="13572" max="13572" width="15.7109375" style="1" customWidth="1"/>
    <col min="13573" max="13573" width="11.5703125" style="1" customWidth="1"/>
    <col min="13574" max="13574" width="38.42578125" style="1" customWidth="1"/>
    <col min="13575" max="13575" width="16" style="1" customWidth="1"/>
    <col min="13576" max="13576" width="7.42578125" style="1" customWidth="1"/>
    <col min="13577" max="13823" width="8.7109375" style="1"/>
    <col min="13824" max="13824" width="50.28515625" style="1" customWidth="1"/>
    <col min="13825" max="13825" width="8.7109375" style="1" customWidth="1"/>
    <col min="13826" max="13826" width="11.5703125" style="1" customWidth="1"/>
    <col min="13827" max="13827" width="9.28515625" style="1" customWidth="1"/>
    <col min="13828" max="13828" width="15.7109375" style="1" customWidth="1"/>
    <col min="13829" max="13829" width="11.5703125" style="1" customWidth="1"/>
    <col min="13830" max="13830" width="38.42578125" style="1" customWidth="1"/>
    <col min="13831" max="13831" width="16" style="1" customWidth="1"/>
    <col min="13832" max="13832" width="7.42578125" style="1" customWidth="1"/>
    <col min="13833" max="14079" width="8.7109375" style="1"/>
    <col min="14080" max="14080" width="50.28515625" style="1" customWidth="1"/>
    <col min="14081" max="14081" width="8.7109375" style="1" customWidth="1"/>
    <col min="14082" max="14082" width="11.5703125" style="1" customWidth="1"/>
    <col min="14083" max="14083" width="9.28515625" style="1" customWidth="1"/>
    <col min="14084" max="14084" width="15.7109375" style="1" customWidth="1"/>
    <col min="14085" max="14085" width="11.5703125" style="1" customWidth="1"/>
    <col min="14086" max="14086" width="38.42578125" style="1" customWidth="1"/>
    <col min="14087" max="14087" width="16" style="1" customWidth="1"/>
    <col min="14088" max="14088" width="7.42578125" style="1" customWidth="1"/>
    <col min="14089" max="14335" width="8.7109375" style="1"/>
    <col min="14336" max="14336" width="50.28515625" style="1" customWidth="1"/>
    <col min="14337" max="14337" width="8.7109375" style="1" customWidth="1"/>
    <col min="14338" max="14338" width="11.5703125" style="1" customWidth="1"/>
    <col min="14339" max="14339" width="9.28515625" style="1" customWidth="1"/>
    <col min="14340" max="14340" width="15.7109375" style="1" customWidth="1"/>
    <col min="14341" max="14341" width="11.5703125" style="1" customWidth="1"/>
    <col min="14342" max="14342" width="38.42578125" style="1" customWidth="1"/>
    <col min="14343" max="14343" width="16" style="1" customWidth="1"/>
    <col min="14344" max="14344" width="7.42578125" style="1" customWidth="1"/>
    <col min="14345" max="14591" width="8.7109375" style="1"/>
    <col min="14592" max="14592" width="50.28515625" style="1" customWidth="1"/>
    <col min="14593" max="14593" width="8.7109375" style="1" customWidth="1"/>
    <col min="14594" max="14594" width="11.5703125" style="1" customWidth="1"/>
    <col min="14595" max="14595" width="9.28515625" style="1" customWidth="1"/>
    <col min="14596" max="14596" width="15.7109375" style="1" customWidth="1"/>
    <col min="14597" max="14597" width="11.5703125" style="1" customWidth="1"/>
    <col min="14598" max="14598" width="38.42578125" style="1" customWidth="1"/>
    <col min="14599" max="14599" width="16" style="1" customWidth="1"/>
    <col min="14600" max="14600" width="7.42578125" style="1" customWidth="1"/>
    <col min="14601" max="14847" width="8.7109375" style="1"/>
    <col min="14848" max="14848" width="50.28515625" style="1" customWidth="1"/>
    <col min="14849" max="14849" width="8.7109375" style="1" customWidth="1"/>
    <col min="14850" max="14850" width="11.5703125" style="1" customWidth="1"/>
    <col min="14851" max="14851" width="9.28515625" style="1" customWidth="1"/>
    <col min="14852" max="14852" width="15.7109375" style="1" customWidth="1"/>
    <col min="14853" max="14853" width="11.5703125" style="1" customWidth="1"/>
    <col min="14854" max="14854" width="38.42578125" style="1" customWidth="1"/>
    <col min="14855" max="14855" width="16" style="1" customWidth="1"/>
    <col min="14856" max="14856" width="7.42578125" style="1" customWidth="1"/>
    <col min="14857" max="15103" width="8.7109375" style="1"/>
    <col min="15104" max="15104" width="50.28515625" style="1" customWidth="1"/>
    <col min="15105" max="15105" width="8.7109375" style="1" customWidth="1"/>
    <col min="15106" max="15106" width="11.5703125" style="1" customWidth="1"/>
    <col min="15107" max="15107" width="9.28515625" style="1" customWidth="1"/>
    <col min="15108" max="15108" width="15.7109375" style="1" customWidth="1"/>
    <col min="15109" max="15109" width="11.5703125" style="1" customWidth="1"/>
    <col min="15110" max="15110" width="38.42578125" style="1" customWidth="1"/>
    <col min="15111" max="15111" width="16" style="1" customWidth="1"/>
    <col min="15112" max="15112" width="7.42578125" style="1" customWidth="1"/>
    <col min="15113" max="15359" width="8.7109375" style="1"/>
    <col min="15360" max="15360" width="50.28515625" style="1" customWidth="1"/>
    <col min="15361" max="15361" width="8.7109375" style="1" customWidth="1"/>
    <col min="15362" max="15362" width="11.5703125" style="1" customWidth="1"/>
    <col min="15363" max="15363" width="9.28515625" style="1" customWidth="1"/>
    <col min="15364" max="15364" width="15.7109375" style="1" customWidth="1"/>
    <col min="15365" max="15365" width="11.5703125" style="1" customWidth="1"/>
    <col min="15366" max="15366" width="38.42578125" style="1" customWidth="1"/>
    <col min="15367" max="15367" width="16" style="1" customWidth="1"/>
    <col min="15368" max="15368" width="7.42578125" style="1" customWidth="1"/>
    <col min="15369" max="15615" width="8.7109375" style="1"/>
    <col min="15616" max="15616" width="50.28515625" style="1" customWidth="1"/>
    <col min="15617" max="15617" width="8.7109375" style="1" customWidth="1"/>
    <col min="15618" max="15618" width="11.5703125" style="1" customWidth="1"/>
    <col min="15619" max="15619" width="9.28515625" style="1" customWidth="1"/>
    <col min="15620" max="15620" width="15.7109375" style="1" customWidth="1"/>
    <col min="15621" max="15621" width="11.5703125" style="1" customWidth="1"/>
    <col min="15622" max="15622" width="38.42578125" style="1" customWidth="1"/>
    <col min="15623" max="15623" width="16" style="1" customWidth="1"/>
    <col min="15624" max="15624" width="7.42578125" style="1" customWidth="1"/>
    <col min="15625" max="15871" width="8.7109375" style="1"/>
    <col min="15872" max="15872" width="50.28515625" style="1" customWidth="1"/>
    <col min="15873" max="15873" width="8.7109375" style="1" customWidth="1"/>
    <col min="15874" max="15874" width="11.5703125" style="1" customWidth="1"/>
    <col min="15875" max="15875" width="9.28515625" style="1" customWidth="1"/>
    <col min="15876" max="15876" width="15.7109375" style="1" customWidth="1"/>
    <col min="15877" max="15877" width="11.5703125" style="1" customWidth="1"/>
    <col min="15878" max="15878" width="38.42578125" style="1" customWidth="1"/>
    <col min="15879" max="15879" width="16" style="1" customWidth="1"/>
    <col min="15880" max="15880" width="7.42578125" style="1" customWidth="1"/>
    <col min="15881" max="16127" width="8.7109375" style="1"/>
    <col min="16128" max="16128" width="50.28515625" style="1" customWidth="1"/>
    <col min="16129" max="16129" width="8.7109375" style="1" customWidth="1"/>
    <col min="16130" max="16130" width="11.5703125" style="1" customWidth="1"/>
    <col min="16131" max="16131" width="9.28515625" style="1" customWidth="1"/>
    <col min="16132" max="16132" width="15.7109375" style="1" customWidth="1"/>
    <col min="16133" max="16133" width="11.5703125" style="1" customWidth="1"/>
    <col min="16134" max="16134" width="38.42578125" style="1" customWidth="1"/>
    <col min="16135" max="16135" width="16" style="1" customWidth="1"/>
    <col min="16136" max="16136" width="7.42578125" style="1" customWidth="1"/>
    <col min="16137" max="16384" width="8.7109375" style="1"/>
  </cols>
  <sheetData>
    <row r="1" spans="1:13" ht="14.65" customHeight="1" x14ac:dyDescent="0.25">
      <c r="G1" s="202" t="s">
        <v>144</v>
      </c>
      <c r="H1" s="202"/>
      <c r="I1" s="202"/>
      <c r="J1" s="202"/>
      <c r="K1" s="202"/>
      <c r="L1" s="202"/>
    </row>
    <row r="2" spans="1:13" ht="60" customHeight="1" x14ac:dyDescent="0.25">
      <c r="E2" s="11"/>
      <c r="F2" s="12"/>
      <c r="G2" s="202"/>
      <c r="H2" s="202"/>
      <c r="I2" s="202"/>
      <c r="J2" s="202"/>
      <c r="K2" s="202"/>
      <c r="L2" s="202"/>
    </row>
    <row r="3" spans="1:13" ht="25.9" customHeight="1" x14ac:dyDescent="0.25">
      <c r="B3" s="203" t="s">
        <v>381</v>
      </c>
      <c r="C3" s="203"/>
      <c r="D3" s="203"/>
      <c r="E3" s="203"/>
      <c r="F3" s="203"/>
      <c r="G3" s="203"/>
      <c r="H3" s="203"/>
      <c r="I3" s="11"/>
      <c r="J3" s="11"/>
      <c r="K3" s="11"/>
      <c r="L3" s="11"/>
    </row>
    <row r="4" spans="1:13" ht="15.6" customHeight="1" x14ac:dyDescent="0.25">
      <c r="A4" s="14"/>
      <c r="B4" s="14"/>
      <c r="C4" s="14"/>
      <c r="D4" s="73"/>
      <c r="E4" s="13">
        <v>1</v>
      </c>
      <c r="F4" s="13"/>
      <c r="G4" s="13"/>
      <c r="H4" s="136"/>
      <c r="I4" s="13">
        <v>2</v>
      </c>
      <c r="J4" s="13">
        <v>3</v>
      </c>
      <c r="K4" s="13">
        <v>4</v>
      </c>
      <c r="L4" s="13" t="s">
        <v>3</v>
      </c>
    </row>
    <row r="5" spans="1:13" ht="17.25" customHeight="1" x14ac:dyDescent="0.2">
      <c r="A5" s="14"/>
      <c r="B5" s="14"/>
      <c r="C5" s="14"/>
      <c r="D5" s="73"/>
      <c r="E5" s="14"/>
      <c r="G5" s="109"/>
      <c r="H5" s="160">
        <v>150</v>
      </c>
      <c r="I5" s="109"/>
      <c r="J5" s="110">
        <v>898</v>
      </c>
      <c r="K5" s="109"/>
      <c r="L5" s="109"/>
    </row>
    <row r="6" spans="1:13" ht="78.599999999999994" customHeight="1" x14ac:dyDescent="0.25">
      <c r="A6" s="185" t="s">
        <v>72</v>
      </c>
      <c r="B6" s="185" t="s">
        <v>73</v>
      </c>
      <c r="C6" s="185" t="s">
        <v>74</v>
      </c>
      <c r="D6" s="177"/>
      <c r="E6" s="83" t="s">
        <v>0</v>
      </c>
      <c r="F6" s="83"/>
      <c r="G6" s="13" t="s">
        <v>1</v>
      </c>
      <c r="H6" s="136" t="s">
        <v>143</v>
      </c>
      <c r="I6" s="13" t="s">
        <v>142</v>
      </c>
      <c r="J6" s="13" t="s">
        <v>75</v>
      </c>
      <c r="K6" s="13" t="s">
        <v>2</v>
      </c>
      <c r="L6" s="13" t="s">
        <v>76</v>
      </c>
    </row>
    <row r="7" spans="1:13" ht="23.65" customHeight="1" x14ac:dyDescent="0.2">
      <c r="A7" s="185"/>
      <c r="B7" s="185"/>
      <c r="C7" s="185"/>
      <c r="D7" s="176"/>
      <c r="E7" s="80" t="s">
        <v>160</v>
      </c>
      <c r="F7" s="80"/>
      <c r="G7" s="64">
        <f>G10+G87+G136+G161+G170</f>
        <v>2002</v>
      </c>
      <c r="H7" s="148">
        <f>SUM(H15:H266)</f>
        <v>150</v>
      </c>
      <c r="I7" s="64"/>
      <c r="J7" s="64">
        <f>J10+J87+J136+J161+J170</f>
        <v>896</v>
      </c>
      <c r="K7" s="84"/>
      <c r="L7" s="64">
        <f>L10+L87+L136+L161+L170</f>
        <v>381576</v>
      </c>
      <c r="M7" s="5"/>
    </row>
    <row r="8" spans="1:13" ht="25.15" customHeight="1" x14ac:dyDescent="0.2">
      <c r="A8" s="14"/>
      <c r="B8" s="14"/>
      <c r="C8" s="17" t="s">
        <v>156</v>
      </c>
      <c r="D8" s="65">
        <f>D10+D87+D136+D161+D170</f>
        <v>158</v>
      </c>
      <c r="E8" s="14"/>
      <c r="H8" s="149"/>
      <c r="I8" s="66"/>
      <c r="J8" s="85" t="s">
        <v>178</v>
      </c>
      <c r="K8" s="66"/>
      <c r="L8" s="14"/>
      <c r="M8" s="5"/>
    </row>
    <row r="9" spans="1:13" ht="20.45" customHeight="1" x14ac:dyDescent="0.2">
      <c r="A9" s="14"/>
      <c r="B9" s="14"/>
      <c r="C9" s="17"/>
      <c r="D9" s="65"/>
      <c r="E9" s="14"/>
      <c r="H9" s="149"/>
      <c r="I9" s="66"/>
      <c r="J9" s="119">
        <f>J93+J94+J95+J96+J97+J98+J99+J100+J101+J102+J105+J104+J103+J106+J144+J145</f>
        <v>58</v>
      </c>
      <c r="K9" s="66"/>
      <c r="L9" s="14"/>
      <c r="M9" s="15"/>
    </row>
    <row r="10" spans="1:13" ht="29.1" customHeight="1" x14ac:dyDescent="0.2">
      <c r="A10" s="204" t="s">
        <v>4</v>
      </c>
      <c r="B10" s="204"/>
      <c r="C10" s="24" t="s">
        <v>155</v>
      </c>
      <c r="D10" s="67">
        <f>D86</f>
        <v>74</v>
      </c>
      <c r="E10" s="80" t="s">
        <v>159</v>
      </c>
      <c r="F10" s="111"/>
      <c r="G10" s="68">
        <f>SUM(G11:G86)</f>
        <v>1005</v>
      </c>
      <c r="H10" s="149"/>
      <c r="I10" s="66"/>
      <c r="J10" s="120">
        <f>SUM(J11:J86)</f>
        <v>368</v>
      </c>
      <c r="K10" s="66"/>
      <c r="L10" s="64">
        <f>SUM(L11:L86)</f>
        <v>179496</v>
      </c>
      <c r="M10" s="15"/>
    </row>
    <row r="11" spans="1:13" ht="16.149999999999999" customHeight="1" x14ac:dyDescent="0.25">
      <c r="A11" s="28"/>
      <c r="B11" s="29"/>
      <c r="C11" s="118"/>
      <c r="D11" s="145">
        <v>1</v>
      </c>
      <c r="E11" s="104" t="s">
        <v>382</v>
      </c>
      <c r="F11" s="111"/>
      <c r="G11" s="121">
        <v>12</v>
      </c>
      <c r="H11" s="150"/>
      <c r="I11" s="121">
        <v>12</v>
      </c>
      <c r="J11" s="141">
        <v>2</v>
      </c>
      <c r="K11" s="142">
        <v>36</v>
      </c>
      <c r="L11" s="143">
        <f>K11*J11*I11</f>
        <v>864</v>
      </c>
      <c r="M11" s="15"/>
    </row>
    <row r="12" spans="1:13" ht="16.899999999999999" customHeight="1" x14ac:dyDescent="0.25">
      <c r="A12" s="28"/>
      <c r="B12" s="172" t="s">
        <v>376</v>
      </c>
      <c r="C12" s="172" t="s">
        <v>336</v>
      </c>
      <c r="D12" s="145">
        <v>2</v>
      </c>
      <c r="E12" s="104" t="s">
        <v>383</v>
      </c>
      <c r="F12" s="111"/>
      <c r="G12" s="121">
        <v>12</v>
      </c>
      <c r="H12" s="150"/>
      <c r="I12" s="121">
        <v>15</v>
      </c>
      <c r="J12" s="144">
        <v>4</v>
      </c>
      <c r="K12" s="142">
        <v>36</v>
      </c>
      <c r="L12" s="143">
        <f t="shared" ref="L12:L75" si="0">K12*J12*I12</f>
        <v>2160</v>
      </c>
      <c r="M12" s="15"/>
    </row>
    <row r="13" spans="1:13" ht="18" customHeight="1" x14ac:dyDescent="0.25">
      <c r="A13" s="28"/>
      <c r="B13" s="173"/>
      <c r="C13" s="173"/>
      <c r="D13" s="145">
        <v>3</v>
      </c>
      <c r="E13" s="104" t="s">
        <v>384</v>
      </c>
      <c r="F13" s="111"/>
      <c r="G13" s="121">
        <v>12</v>
      </c>
      <c r="H13" s="150"/>
      <c r="I13" s="121">
        <v>13</v>
      </c>
      <c r="J13" s="144">
        <v>4</v>
      </c>
      <c r="K13" s="142">
        <v>36</v>
      </c>
      <c r="L13" s="143">
        <f t="shared" si="0"/>
        <v>1872</v>
      </c>
      <c r="M13" s="15"/>
    </row>
    <row r="14" spans="1:13" ht="16.149999999999999" customHeight="1" x14ac:dyDescent="0.25">
      <c r="A14" s="28"/>
      <c r="B14" s="174"/>
      <c r="C14" s="174"/>
      <c r="D14" s="145">
        <v>4</v>
      </c>
      <c r="E14" s="104" t="s">
        <v>385</v>
      </c>
      <c r="F14" s="111"/>
      <c r="G14" s="121">
        <v>12</v>
      </c>
      <c r="H14" s="150"/>
      <c r="I14" s="121">
        <v>12</v>
      </c>
      <c r="J14" s="144">
        <v>4</v>
      </c>
      <c r="K14" s="142">
        <v>36</v>
      </c>
      <c r="L14" s="143">
        <f t="shared" si="0"/>
        <v>1728</v>
      </c>
      <c r="M14" s="15"/>
    </row>
    <row r="15" spans="1:13" ht="15.75" x14ac:dyDescent="0.25">
      <c r="A15" s="18"/>
      <c r="B15" s="177" t="s">
        <v>120</v>
      </c>
      <c r="C15" s="177" t="s">
        <v>77</v>
      </c>
      <c r="D15" s="145">
        <v>5</v>
      </c>
      <c r="E15" s="58" t="s">
        <v>5</v>
      </c>
      <c r="F15" s="58"/>
      <c r="G15" s="106">
        <v>13</v>
      </c>
      <c r="H15" s="151"/>
      <c r="I15" s="106">
        <v>13</v>
      </c>
      <c r="J15" s="106">
        <v>4</v>
      </c>
      <c r="K15" s="56">
        <v>36</v>
      </c>
      <c r="L15" s="143">
        <f t="shared" si="0"/>
        <v>1872</v>
      </c>
      <c r="M15" s="3"/>
    </row>
    <row r="16" spans="1:13" ht="15.75" x14ac:dyDescent="0.25">
      <c r="A16" s="18"/>
      <c r="B16" s="176"/>
      <c r="C16" s="176"/>
      <c r="D16" s="145">
        <v>6</v>
      </c>
      <c r="E16" s="58" t="s">
        <v>331</v>
      </c>
      <c r="F16" s="58"/>
      <c r="G16" s="106">
        <v>12</v>
      </c>
      <c r="H16" s="151"/>
      <c r="I16" s="106">
        <v>12</v>
      </c>
      <c r="J16" s="106">
        <v>4</v>
      </c>
      <c r="K16" s="56">
        <v>36</v>
      </c>
      <c r="L16" s="143">
        <f t="shared" si="0"/>
        <v>1728</v>
      </c>
      <c r="M16" s="3"/>
    </row>
    <row r="17" spans="1:13" ht="15.75" x14ac:dyDescent="0.25">
      <c r="A17" s="18"/>
      <c r="B17" s="185" t="s">
        <v>121</v>
      </c>
      <c r="C17" s="187" t="s">
        <v>78</v>
      </c>
      <c r="D17" s="145">
        <v>7</v>
      </c>
      <c r="E17" s="58" t="s">
        <v>183</v>
      </c>
      <c r="F17" s="58"/>
      <c r="G17" s="106">
        <v>12</v>
      </c>
      <c r="H17" s="151"/>
      <c r="I17" s="106">
        <v>12</v>
      </c>
      <c r="J17" s="106">
        <v>6</v>
      </c>
      <c r="K17" s="56">
        <v>36</v>
      </c>
      <c r="L17" s="143">
        <f t="shared" si="0"/>
        <v>2592</v>
      </c>
    </row>
    <row r="18" spans="1:13" ht="15.75" x14ac:dyDescent="0.25">
      <c r="A18" s="18"/>
      <c r="B18" s="185"/>
      <c r="C18" s="188"/>
      <c r="D18" s="145">
        <v>8</v>
      </c>
      <c r="E18" s="58" t="s">
        <v>289</v>
      </c>
      <c r="F18" s="58"/>
      <c r="G18" s="106">
        <v>12</v>
      </c>
      <c r="H18" s="151"/>
      <c r="I18" s="106">
        <v>14</v>
      </c>
      <c r="J18" s="106">
        <v>6</v>
      </c>
      <c r="K18" s="56">
        <v>36</v>
      </c>
      <c r="L18" s="143">
        <f t="shared" si="0"/>
        <v>3024</v>
      </c>
    </row>
    <row r="19" spans="1:13" ht="15.75" x14ac:dyDescent="0.25">
      <c r="A19" s="18"/>
      <c r="B19" s="185"/>
      <c r="C19" s="104" t="s">
        <v>79</v>
      </c>
      <c r="D19" s="145">
        <v>9</v>
      </c>
      <c r="E19" s="58" t="s">
        <v>6</v>
      </c>
      <c r="F19" s="58"/>
      <c r="G19" s="106">
        <v>10</v>
      </c>
      <c r="H19" s="151"/>
      <c r="I19" s="106">
        <v>10</v>
      </c>
      <c r="J19" s="106">
        <v>4</v>
      </c>
      <c r="K19" s="56">
        <v>36</v>
      </c>
      <c r="L19" s="143">
        <f t="shared" si="0"/>
        <v>1440</v>
      </c>
      <c r="M19" s="3"/>
    </row>
    <row r="20" spans="1:13" ht="15.75" x14ac:dyDescent="0.25">
      <c r="A20" s="18"/>
      <c r="B20" s="178" t="s">
        <v>123</v>
      </c>
      <c r="C20" s="187" t="s">
        <v>80</v>
      </c>
      <c r="D20" s="145">
        <v>10</v>
      </c>
      <c r="E20" s="71" t="s">
        <v>7</v>
      </c>
      <c r="F20" s="71"/>
      <c r="G20" s="106">
        <v>13</v>
      </c>
      <c r="H20" s="151"/>
      <c r="I20" s="106">
        <v>13</v>
      </c>
      <c r="J20" s="106">
        <v>4</v>
      </c>
      <c r="K20" s="56">
        <v>36</v>
      </c>
      <c r="L20" s="143">
        <f t="shared" si="0"/>
        <v>1872</v>
      </c>
    </row>
    <row r="21" spans="1:13" ht="15.75" x14ac:dyDescent="0.25">
      <c r="A21" s="18"/>
      <c r="B21" s="179"/>
      <c r="C21" s="192"/>
      <c r="D21" s="145">
        <v>11</v>
      </c>
      <c r="E21" s="71" t="s">
        <v>8</v>
      </c>
      <c r="F21" s="71"/>
      <c r="G21" s="106">
        <v>10</v>
      </c>
      <c r="H21" s="151"/>
      <c r="I21" s="106">
        <v>10</v>
      </c>
      <c r="J21" s="106">
        <v>4</v>
      </c>
      <c r="K21" s="56">
        <v>36</v>
      </c>
      <c r="L21" s="143">
        <f t="shared" si="0"/>
        <v>1440</v>
      </c>
    </row>
    <row r="22" spans="1:13" ht="15.75" x14ac:dyDescent="0.25">
      <c r="A22" s="18"/>
      <c r="B22" s="179"/>
      <c r="C22" s="192"/>
      <c r="D22" s="145">
        <v>12</v>
      </c>
      <c r="E22" s="71" t="s">
        <v>9</v>
      </c>
      <c r="F22" s="71"/>
      <c r="G22" s="106">
        <v>10</v>
      </c>
      <c r="H22" s="151"/>
      <c r="I22" s="106">
        <v>10</v>
      </c>
      <c r="J22" s="106">
        <v>4</v>
      </c>
      <c r="K22" s="56">
        <v>36</v>
      </c>
      <c r="L22" s="143">
        <f t="shared" si="0"/>
        <v>1440</v>
      </c>
    </row>
    <row r="23" spans="1:13" ht="15.75" x14ac:dyDescent="0.25">
      <c r="A23" s="18"/>
      <c r="B23" s="179"/>
      <c r="C23" s="192"/>
      <c r="D23" s="145">
        <v>13</v>
      </c>
      <c r="E23" s="72" t="s">
        <v>10</v>
      </c>
      <c r="F23" s="72"/>
      <c r="G23" s="106">
        <v>12</v>
      </c>
      <c r="H23" s="151"/>
      <c r="I23" s="106">
        <v>12</v>
      </c>
      <c r="J23" s="106">
        <v>4</v>
      </c>
      <c r="K23" s="56">
        <v>36</v>
      </c>
      <c r="L23" s="143">
        <f t="shared" si="0"/>
        <v>1728</v>
      </c>
    </row>
    <row r="24" spans="1:13" ht="15.75" x14ac:dyDescent="0.25">
      <c r="A24" s="18"/>
      <c r="B24" s="179"/>
      <c r="C24" s="192"/>
      <c r="D24" s="145">
        <v>14</v>
      </c>
      <c r="E24" s="71" t="s">
        <v>53</v>
      </c>
      <c r="F24" s="71"/>
      <c r="G24" s="106">
        <v>12</v>
      </c>
      <c r="H24" s="151"/>
      <c r="I24" s="106">
        <v>12</v>
      </c>
      <c r="J24" s="106">
        <v>4</v>
      </c>
      <c r="K24" s="56">
        <v>36</v>
      </c>
      <c r="L24" s="143">
        <f t="shared" si="0"/>
        <v>1728</v>
      </c>
    </row>
    <row r="25" spans="1:13" ht="15.75" x14ac:dyDescent="0.25">
      <c r="A25" s="18"/>
      <c r="B25" s="180"/>
      <c r="C25" s="188"/>
      <c r="D25" s="145">
        <v>15</v>
      </c>
      <c r="E25" s="71" t="s">
        <v>11</v>
      </c>
      <c r="F25" s="71"/>
      <c r="G25" s="106">
        <v>14</v>
      </c>
      <c r="H25" s="151"/>
      <c r="I25" s="106">
        <v>20</v>
      </c>
      <c r="J25" s="73">
        <v>4</v>
      </c>
      <c r="K25" s="56">
        <v>36</v>
      </c>
      <c r="L25" s="143">
        <f t="shared" si="0"/>
        <v>2880</v>
      </c>
    </row>
    <row r="26" spans="1:13" ht="15.75" x14ac:dyDescent="0.25">
      <c r="A26" s="18"/>
      <c r="B26" s="185" t="s">
        <v>124</v>
      </c>
      <c r="C26" s="178" t="s">
        <v>271</v>
      </c>
      <c r="D26" s="145">
        <v>16</v>
      </c>
      <c r="E26" s="104" t="s">
        <v>12</v>
      </c>
      <c r="F26" s="104"/>
      <c r="G26" s="106">
        <v>12</v>
      </c>
      <c r="H26" s="151"/>
      <c r="I26" s="106">
        <v>12</v>
      </c>
      <c r="J26" s="106">
        <v>8</v>
      </c>
      <c r="K26" s="56">
        <v>36</v>
      </c>
      <c r="L26" s="143">
        <f t="shared" si="0"/>
        <v>3456</v>
      </c>
    </row>
    <row r="27" spans="1:13" ht="15.75" x14ac:dyDescent="0.25">
      <c r="A27" s="18"/>
      <c r="B27" s="185"/>
      <c r="C27" s="179"/>
      <c r="D27" s="145">
        <v>17</v>
      </c>
      <c r="E27" s="104" t="s">
        <v>54</v>
      </c>
      <c r="F27" s="104"/>
      <c r="G27" s="106">
        <v>13</v>
      </c>
      <c r="H27" s="151"/>
      <c r="I27" s="106">
        <v>13</v>
      </c>
      <c r="J27" s="106">
        <v>8</v>
      </c>
      <c r="K27" s="56">
        <v>36</v>
      </c>
      <c r="L27" s="143">
        <f t="shared" si="0"/>
        <v>3744</v>
      </c>
    </row>
    <row r="28" spans="1:13" ht="15.75" x14ac:dyDescent="0.25">
      <c r="A28" s="18"/>
      <c r="B28" s="185"/>
      <c r="C28" s="179"/>
      <c r="D28" s="145">
        <v>18</v>
      </c>
      <c r="E28" s="104" t="s">
        <v>55</v>
      </c>
      <c r="F28" s="104"/>
      <c r="G28" s="106">
        <v>13</v>
      </c>
      <c r="H28" s="151"/>
      <c r="I28" s="106">
        <v>13</v>
      </c>
      <c r="J28" s="106">
        <v>8</v>
      </c>
      <c r="K28" s="56">
        <v>36</v>
      </c>
      <c r="L28" s="143">
        <f t="shared" si="0"/>
        <v>3744</v>
      </c>
    </row>
    <row r="29" spans="1:13" ht="15.75" x14ac:dyDescent="0.25">
      <c r="A29" s="18"/>
      <c r="B29" s="185"/>
      <c r="C29" s="180"/>
      <c r="D29" s="145">
        <v>19</v>
      </c>
      <c r="E29" s="104" t="s">
        <v>330</v>
      </c>
      <c r="F29" s="104"/>
      <c r="G29" s="106">
        <v>13</v>
      </c>
      <c r="H29" s="151"/>
      <c r="I29" s="106">
        <v>13</v>
      </c>
      <c r="J29" s="106">
        <v>8</v>
      </c>
      <c r="K29" s="56">
        <v>36</v>
      </c>
      <c r="L29" s="143">
        <f t="shared" si="0"/>
        <v>3744</v>
      </c>
    </row>
    <row r="30" spans="1:13" ht="15.75" x14ac:dyDescent="0.25">
      <c r="A30" s="18"/>
      <c r="B30" s="177" t="s">
        <v>125</v>
      </c>
      <c r="C30" s="187" t="s">
        <v>166</v>
      </c>
      <c r="D30" s="145">
        <v>20</v>
      </c>
      <c r="E30" s="104" t="s">
        <v>180</v>
      </c>
      <c r="F30" s="104"/>
      <c r="G30" s="106">
        <v>13</v>
      </c>
      <c r="H30" s="151"/>
      <c r="I30" s="106">
        <v>13</v>
      </c>
      <c r="J30" s="106">
        <v>4</v>
      </c>
      <c r="K30" s="56">
        <v>36</v>
      </c>
      <c r="L30" s="143">
        <f t="shared" si="0"/>
        <v>1872</v>
      </c>
    </row>
    <row r="31" spans="1:13" ht="15.75" x14ac:dyDescent="0.25">
      <c r="A31" s="18"/>
      <c r="B31" s="175"/>
      <c r="C31" s="192"/>
      <c r="D31" s="145">
        <v>21</v>
      </c>
      <c r="E31" s="58" t="s">
        <v>181</v>
      </c>
      <c r="F31" s="58"/>
      <c r="G31" s="106">
        <v>12</v>
      </c>
      <c r="H31" s="151"/>
      <c r="I31" s="106">
        <v>12</v>
      </c>
      <c r="J31" s="106">
        <v>4</v>
      </c>
      <c r="K31" s="56">
        <v>36</v>
      </c>
      <c r="L31" s="143">
        <f t="shared" si="0"/>
        <v>1728</v>
      </c>
    </row>
    <row r="32" spans="1:13" ht="15.75" x14ac:dyDescent="0.25">
      <c r="A32" s="18"/>
      <c r="B32" s="175"/>
      <c r="C32" s="192"/>
      <c r="D32" s="145">
        <v>22</v>
      </c>
      <c r="E32" s="58" t="s">
        <v>56</v>
      </c>
      <c r="F32" s="58"/>
      <c r="G32" s="106">
        <v>15</v>
      </c>
      <c r="H32" s="151"/>
      <c r="I32" s="106">
        <v>15</v>
      </c>
      <c r="J32" s="106">
        <v>6</v>
      </c>
      <c r="K32" s="56">
        <v>36</v>
      </c>
      <c r="L32" s="143">
        <f t="shared" si="0"/>
        <v>3240</v>
      </c>
    </row>
    <row r="33" spans="1:12" ht="15.75" x14ac:dyDescent="0.25">
      <c r="A33" s="18"/>
      <c r="B33" s="175"/>
      <c r="C33" s="192"/>
      <c r="D33" s="145">
        <v>23</v>
      </c>
      <c r="E33" s="58" t="s">
        <v>165</v>
      </c>
      <c r="F33" s="58"/>
      <c r="G33" s="106">
        <v>15</v>
      </c>
      <c r="H33" s="151"/>
      <c r="I33" s="106">
        <v>15</v>
      </c>
      <c r="J33" s="106">
        <v>6</v>
      </c>
      <c r="K33" s="56">
        <v>36</v>
      </c>
      <c r="L33" s="143">
        <f t="shared" si="0"/>
        <v>3240</v>
      </c>
    </row>
    <row r="34" spans="1:12" ht="15.75" x14ac:dyDescent="0.25">
      <c r="A34" s="18"/>
      <c r="B34" s="175"/>
      <c r="C34" s="188"/>
      <c r="D34" s="145">
        <v>24</v>
      </c>
      <c r="E34" s="58" t="s">
        <v>167</v>
      </c>
      <c r="F34" s="58"/>
      <c r="G34" s="106">
        <v>15</v>
      </c>
      <c r="H34" s="151"/>
      <c r="I34" s="106">
        <v>15</v>
      </c>
      <c r="J34" s="106">
        <v>6</v>
      </c>
      <c r="K34" s="56">
        <v>36</v>
      </c>
      <c r="L34" s="143">
        <f t="shared" si="0"/>
        <v>3240</v>
      </c>
    </row>
    <row r="35" spans="1:12" ht="15.75" x14ac:dyDescent="0.25">
      <c r="A35" s="18"/>
      <c r="B35" s="175"/>
      <c r="C35" s="187" t="s">
        <v>84</v>
      </c>
      <c r="D35" s="145">
        <v>25</v>
      </c>
      <c r="E35" s="58" t="s">
        <v>17</v>
      </c>
      <c r="F35" s="58"/>
      <c r="G35" s="106">
        <v>14</v>
      </c>
      <c r="H35" s="151"/>
      <c r="I35" s="106">
        <v>14</v>
      </c>
      <c r="J35" s="106">
        <v>4</v>
      </c>
      <c r="K35" s="56">
        <v>36</v>
      </c>
      <c r="L35" s="143">
        <f t="shared" si="0"/>
        <v>2016</v>
      </c>
    </row>
    <row r="36" spans="1:12" ht="15.75" x14ac:dyDescent="0.25">
      <c r="A36" s="18"/>
      <c r="B36" s="175"/>
      <c r="C36" s="188"/>
      <c r="D36" s="145">
        <v>26</v>
      </c>
      <c r="E36" s="58" t="s">
        <v>18</v>
      </c>
      <c r="F36" s="58"/>
      <c r="G36" s="106">
        <v>14</v>
      </c>
      <c r="H36" s="151"/>
      <c r="I36" s="106">
        <v>14</v>
      </c>
      <c r="J36" s="106">
        <v>4</v>
      </c>
      <c r="K36" s="56">
        <v>36</v>
      </c>
      <c r="L36" s="143">
        <f t="shared" si="0"/>
        <v>2016</v>
      </c>
    </row>
    <row r="37" spans="1:12" ht="15.75" x14ac:dyDescent="0.25">
      <c r="A37" s="18"/>
      <c r="B37" s="175"/>
      <c r="C37" s="102" t="s">
        <v>82</v>
      </c>
      <c r="D37" s="145">
        <v>27</v>
      </c>
      <c r="E37" s="58" t="s">
        <v>14</v>
      </c>
      <c r="F37" s="58"/>
      <c r="G37" s="106">
        <v>15</v>
      </c>
      <c r="H37" s="151"/>
      <c r="I37" s="106">
        <v>15</v>
      </c>
      <c r="J37" s="106">
        <v>4</v>
      </c>
      <c r="K37" s="56">
        <v>36</v>
      </c>
      <c r="L37" s="143">
        <f t="shared" si="0"/>
        <v>2160</v>
      </c>
    </row>
    <row r="38" spans="1:12" ht="15.75" x14ac:dyDescent="0.25">
      <c r="A38" s="18"/>
      <c r="B38" s="175"/>
      <c r="C38" s="187" t="s">
        <v>81</v>
      </c>
      <c r="D38" s="145">
        <v>28</v>
      </c>
      <c r="E38" s="58" t="s">
        <v>16</v>
      </c>
      <c r="F38" s="58"/>
      <c r="G38" s="106">
        <v>15</v>
      </c>
      <c r="H38" s="151"/>
      <c r="I38" s="106">
        <v>15</v>
      </c>
      <c r="J38" s="106">
        <v>4</v>
      </c>
      <c r="K38" s="56">
        <v>36</v>
      </c>
      <c r="L38" s="143">
        <f t="shared" si="0"/>
        <v>2160</v>
      </c>
    </row>
    <row r="39" spans="1:12" ht="15.75" x14ac:dyDescent="0.25">
      <c r="A39" s="18"/>
      <c r="B39" s="175"/>
      <c r="C39" s="192"/>
      <c r="D39" s="145">
        <v>29</v>
      </c>
      <c r="E39" s="58" t="s">
        <v>327</v>
      </c>
      <c r="F39" s="58"/>
      <c r="G39" s="106">
        <v>15</v>
      </c>
      <c r="H39" s="151"/>
      <c r="I39" s="106">
        <v>15</v>
      </c>
      <c r="J39" s="106">
        <v>4</v>
      </c>
      <c r="K39" s="56">
        <v>36</v>
      </c>
      <c r="L39" s="143">
        <f t="shared" si="0"/>
        <v>2160</v>
      </c>
    </row>
    <row r="40" spans="1:12" ht="15.75" x14ac:dyDescent="0.25">
      <c r="A40" s="18"/>
      <c r="B40" s="175"/>
      <c r="C40" s="188"/>
      <c r="D40" s="145">
        <v>30</v>
      </c>
      <c r="E40" s="58" t="s">
        <v>328</v>
      </c>
      <c r="F40" s="58"/>
      <c r="G40" s="106">
        <v>12</v>
      </c>
      <c r="H40" s="151"/>
      <c r="I40" s="106">
        <v>12</v>
      </c>
      <c r="J40" s="106">
        <v>4</v>
      </c>
      <c r="K40" s="56">
        <v>36</v>
      </c>
      <c r="L40" s="143">
        <f t="shared" si="0"/>
        <v>1728</v>
      </c>
    </row>
    <row r="41" spans="1:12" ht="15.75" x14ac:dyDescent="0.25">
      <c r="A41" s="18"/>
      <c r="B41" s="175"/>
      <c r="C41" s="187" t="s">
        <v>83</v>
      </c>
      <c r="D41" s="145">
        <v>31</v>
      </c>
      <c r="E41" s="58" t="s">
        <v>15</v>
      </c>
      <c r="F41" s="58"/>
      <c r="G41" s="106">
        <v>15</v>
      </c>
      <c r="H41" s="151"/>
      <c r="I41" s="106">
        <v>15</v>
      </c>
      <c r="J41" s="106">
        <v>4</v>
      </c>
      <c r="K41" s="56">
        <v>36</v>
      </c>
      <c r="L41" s="143">
        <f t="shared" si="0"/>
        <v>2160</v>
      </c>
    </row>
    <row r="42" spans="1:12" ht="15.75" x14ac:dyDescent="0.25">
      <c r="A42" s="18"/>
      <c r="B42" s="175"/>
      <c r="C42" s="188"/>
      <c r="D42" s="145">
        <v>32</v>
      </c>
      <c r="E42" s="58" t="s">
        <v>13</v>
      </c>
      <c r="F42" s="58"/>
      <c r="G42" s="106">
        <v>15</v>
      </c>
      <c r="H42" s="151"/>
      <c r="I42" s="106">
        <v>15</v>
      </c>
      <c r="J42" s="106">
        <v>6</v>
      </c>
      <c r="K42" s="56">
        <v>36</v>
      </c>
      <c r="L42" s="143">
        <f t="shared" si="0"/>
        <v>3240</v>
      </c>
    </row>
    <row r="43" spans="1:12" ht="15.75" x14ac:dyDescent="0.25">
      <c r="A43" s="18"/>
      <c r="B43" s="185" t="s">
        <v>126</v>
      </c>
      <c r="C43" s="187" t="s">
        <v>84</v>
      </c>
      <c r="D43" s="145">
        <v>33</v>
      </c>
      <c r="E43" s="58" t="s">
        <v>59</v>
      </c>
      <c r="F43" s="58"/>
      <c r="G43" s="106">
        <v>15</v>
      </c>
      <c r="H43" s="151"/>
      <c r="I43" s="106">
        <v>15</v>
      </c>
      <c r="J43" s="106">
        <v>6</v>
      </c>
      <c r="K43" s="56">
        <v>36</v>
      </c>
      <c r="L43" s="143">
        <f t="shared" si="0"/>
        <v>3240</v>
      </c>
    </row>
    <row r="44" spans="1:12" ht="15.75" x14ac:dyDescent="0.25">
      <c r="A44" s="18"/>
      <c r="B44" s="185"/>
      <c r="C44" s="192"/>
      <c r="D44" s="145">
        <v>34</v>
      </c>
      <c r="E44" s="58" t="s">
        <v>60</v>
      </c>
      <c r="F44" s="58"/>
      <c r="G44" s="106">
        <v>15</v>
      </c>
      <c r="H44" s="151"/>
      <c r="I44" s="106">
        <v>15</v>
      </c>
      <c r="J44" s="106">
        <v>6</v>
      </c>
      <c r="K44" s="56">
        <v>36</v>
      </c>
      <c r="L44" s="143">
        <f t="shared" si="0"/>
        <v>3240</v>
      </c>
    </row>
    <row r="45" spans="1:12" ht="15.75" x14ac:dyDescent="0.25">
      <c r="A45" s="18"/>
      <c r="B45" s="185"/>
      <c r="C45" s="192"/>
      <c r="D45" s="145">
        <v>35</v>
      </c>
      <c r="E45" s="58" t="s">
        <v>19</v>
      </c>
      <c r="F45" s="58"/>
      <c r="G45" s="106">
        <v>14</v>
      </c>
      <c r="H45" s="151"/>
      <c r="I45" s="106">
        <v>14</v>
      </c>
      <c r="J45" s="106">
        <v>4</v>
      </c>
      <c r="K45" s="56">
        <v>36</v>
      </c>
      <c r="L45" s="143">
        <f t="shared" si="0"/>
        <v>2016</v>
      </c>
    </row>
    <row r="46" spans="1:12" ht="15.75" x14ac:dyDescent="0.25">
      <c r="A46" s="18"/>
      <c r="B46" s="185"/>
      <c r="C46" s="188"/>
      <c r="D46" s="145">
        <v>36</v>
      </c>
      <c r="E46" s="58" t="s">
        <v>20</v>
      </c>
      <c r="F46" s="58"/>
      <c r="G46" s="106">
        <v>12</v>
      </c>
      <c r="H46" s="151"/>
      <c r="I46" s="106">
        <v>12</v>
      </c>
      <c r="J46" s="106">
        <v>4</v>
      </c>
      <c r="K46" s="56">
        <v>36</v>
      </c>
      <c r="L46" s="143">
        <f t="shared" si="0"/>
        <v>1728</v>
      </c>
    </row>
    <row r="47" spans="1:12" ht="15.75" x14ac:dyDescent="0.25">
      <c r="A47" s="18"/>
      <c r="B47" s="199" t="s">
        <v>127</v>
      </c>
      <c r="C47" s="103" t="s">
        <v>79</v>
      </c>
      <c r="D47" s="145">
        <v>37</v>
      </c>
      <c r="E47" s="58" t="s">
        <v>290</v>
      </c>
      <c r="F47" s="58"/>
      <c r="G47" s="106">
        <v>12</v>
      </c>
      <c r="H47" s="151"/>
      <c r="I47" s="106">
        <v>12</v>
      </c>
      <c r="J47" s="106">
        <v>6</v>
      </c>
      <c r="K47" s="56">
        <v>36</v>
      </c>
      <c r="L47" s="143">
        <f t="shared" si="0"/>
        <v>2592</v>
      </c>
    </row>
    <row r="48" spans="1:12" ht="15.75" x14ac:dyDescent="0.25">
      <c r="A48" s="18"/>
      <c r="B48" s="200"/>
      <c r="C48" s="103" t="s">
        <v>87</v>
      </c>
      <c r="D48" s="145">
        <v>38</v>
      </c>
      <c r="E48" s="58" t="s">
        <v>291</v>
      </c>
      <c r="F48" s="58"/>
      <c r="G48" s="106">
        <v>12</v>
      </c>
      <c r="H48" s="151"/>
      <c r="I48" s="106">
        <v>12</v>
      </c>
      <c r="J48" s="106">
        <v>6</v>
      </c>
      <c r="K48" s="56">
        <v>36</v>
      </c>
      <c r="L48" s="143">
        <f t="shared" si="0"/>
        <v>2592</v>
      </c>
    </row>
    <row r="49" spans="1:12" ht="15.75" x14ac:dyDescent="0.25">
      <c r="A49" s="18"/>
      <c r="B49" s="201"/>
      <c r="C49" s="104" t="s">
        <v>89</v>
      </c>
      <c r="D49" s="145">
        <v>39</v>
      </c>
      <c r="E49" s="58" t="s">
        <v>187</v>
      </c>
      <c r="F49" s="58"/>
      <c r="G49" s="106">
        <v>12</v>
      </c>
      <c r="H49" s="151"/>
      <c r="I49" s="106">
        <v>12</v>
      </c>
      <c r="J49" s="106">
        <v>6</v>
      </c>
      <c r="K49" s="56">
        <v>36</v>
      </c>
      <c r="L49" s="143">
        <f t="shared" si="0"/>
        <v>2592</v>
      </c>
    </row>
    <row r="50" spans="1:12" ht="15.75" x14ac:dyDescent="0.25">
      <c r="A50" s="18"/>
      <c r="B50" s="177" t="s">
        <v>128</v>
      </c>
      <c r="C50" s="104" t="s">
        <v>85</v>
      </c>
      <c r="D50" s="145">
        <v>40</v>
      </c>
      <c r="E50" s="58" t="s">
        <v>189</v>
      </c>
      <c r="F50" s="58"/>
      <c r="G50" s="106">
        <v>12</v>
      </c>
      <c r="H50" s="151"/>
      <c r="I50" s="106">
        <v>12</v>
      </c>
      <c r="J50" s="106">
        <v>4</v>
      </c>
      <c r="K50" s="56">
        <v>36</v>
      </c>
      <c r="L50" s="143">
        <f t="shared" si="0"/>
        <v>1728</v>
      </c>
    </row>
    <row r="51" spans="1:12" ht="15.75" x14ac:dyDescent="0.25">
      <c r="A51" s="18"/>
      <c r="B51" s="175"/>
      <c r="C51" s="102" t="s">
        <v>79</v>
      </c>
      <c r="D51" s="145">
        <v>41</v>
      </c>
      <c r="E51" s="58" t="s">
        <v>21</v>
      </c>
      <c r="F51" s="58"/>
      <c r="G51" s="106">
        <v>12</v>
      </c>
      <c r="H51" s="151"/>
      <c r="I51" s="106">
        <v>12</v>
      </c>
      <c r="J51" s="106">
        <v>4</v>
      </c>
      <c r="K51" s="56">
        <v>36</v>
      </c>
      <c r="L51" s="143">
        <f t="shared" si="0"/>
        <v>1728</v>
      </c>
    </row>
    <row r="52" spans="1:12" ht="15.75" x14ac:dyDescent="0.25">
      <c r="A52" s="18"/>
      <c r="B52" s="175"/>
      <c r="C52" s="187" t="s">
        <v>164</v>
      </c>
      <c r="D52" s="145">
        <v>42</v>
      </c>
      <c r="E52" s="58" t="s">
        <v>57</v>
      </c>
      <c r="F52" s="58"/>
      <c r="G52" s="106">
        <v>12</v>
      </c>
      <c r="H52" s="151"/>
      <c r="I52" s="106">
        <v>12</v>
      </c>
      <c r="J52" s="106">
        <v>6</v>
      </c>
      <c r="K52" s="56">
        <v>36</v>
      </c>
      <c r="L52" s="143">
        <f t="shared" si="0"/>
        <v>2592</v>
      </c>
    </row>
    <row r="53" spans="1:12" ht="15.75" x14ac:dyDescent="0.25">
      <c r="A53" s="18"/>
      <c r="B53" s="175"/>
      <c r="C53" s="192"/>
      <c r="D53" s="145">
        <v>43</v>
      </c>
      <c r="E53" s="58" t="s">
        <v>292</v>
      </c>
      <c r="F53" s="58"/>
      <c r="G53" s="106">
        <v>12</v>
      </c>
      <c r="H53" s="151"/>
      <c r="I53" s="106">
        <v>12</v>
      </c>
      <c r="J53" s="106">
        <v>6</v>
      </c>
      <c r="K53" s="56">
        <v>36</v>
      </c>
      <c r="L53" s="143">
        <f t="shared" si="0"/>
        <v>2592</v>
      </c>
    </row>
    <row r="54" spans="1:12" ht="15.75" x14ac:dyDescent="0.25">
      <c r="A54" s="18"/>
      <c r="B54" s="175"/>
      <c r="C54" s="192"/>
      <c r="D54" s="145">
        <v>44</v>
      </c>
      <c r="E54" s="58" t="s">
        <v>293</v>
      </c>
      <c r="F54" s="58"/>
      <c r="G54" s="106">
        <v>19</v>
      </c>
      <c r="H54" s="151"/>
      <c r="I54" s="106">
        <v>19</v>
      </c>
      <c r="J54" s="106">
        <v>6</v>
      </c>
      <c r="K54" s="56">
        <v>36</v>
      </c>
      <c r="L54" s="143">
        <f t="shared" si="0"/>
        <v>4104</v>
      </c>
    </row>
    <row r="55" spans="1:12" ht="15.75" x14ac:dyDescent="0.25">
      <c r="A55" s="18"/>
      <c r="B55" s="175"/>
      <c r="C55" s="192"/>
      <c r="D55" s="145">
        <v>45</v>
      </c>
      <c r="E55" s="58" t="s">
        <v>162</v>
      </c>
      <c r="F55" s="58"/>
      <c r="G55" s="106">
        <v>15</v>
      </c>
      <c r="H55" s="151"/>
      <c r="I55" s="106">
        <v>15</v>
      </c>
      <c r="J55" s="106">
        <v>6</v>
      </c>
      <c r="K55" s="56">
        <v>36</v>
      </c>
      <c r="L55" s="143">
        <f t="shared" si="0"/>
        <v>3240</v>
      </c>
    </row>
    <row r="56" spans="1:12" ht="15.75" x14ac:dyDescent="0.25">
      <c r="A56" s="18"/>
      <c r="B56" s="175"/>
      <c r="C56" s="187" t="s">
        <v>87</v>
      </c>
      <c r="D56" s="145">
        <v>46</v>
      </c>
      <c r="E56" s="58" t="s">
        <v>24</v>
      </c>
      <c r="F56" s="58"/>
      <c r="G56" s="106">
        <v>12</v>
      </c>
      <c r="H56" s="151"/>
      <c r="I56" s="106">
        <v>12</v>
      </c>
      <c r="J56" s="106">
        <v>4</v>
      </c>
      <c r="K56" s="56">
        <v>36</v>
      </c>
      <c r="L56" s="143">
        <f t="shared" si="0"/>
        <v>1728</v>
      </c>
    </row>
    <row r="57" spans="1:12" ht="15.75" x14ac:dyDescent="0.25">
      <c r="A57" s="18"/>
      <c r="B57" s="175"/>
      <c r="C57" s="192"/>
      <c r="D57" s="145">
        <v>47</v>
      </c>
      <c r="E57" s="58" t="s">
        <v>25</v>
      </c>
      <c r="F57" s="58"/>
      <c r="G57" s="106">
        <v>12</v>
      </c>
      <c r="H57" s="151"/>
      <c r="I57" s="106">
        <v>12</v>
      </c>
      <c r="J57" s="106">
        <v>4</v>
      </c>
      <c r="K57" s="56">
        <v>36</v>
      </c>
      <c r="L57" s="143">
        <f t="shared" si="0"/>
        <v>1728</v>
      </c>
    </row>
    <row r="58" spans="1:12" ht="15.75" x14ac:dyDescent="0.25">
      <c r="A58" s="18"/>
      <c r="B58" s="175"/>
      <c r="C58" s="192"/>
      <c r="D58" s="145">
        <v>48</v>
      </c>
      <c r="E58" s="58" t="s">
        <v>299</v>
      </c>
      <c r="F58" s="58"/>
      <c r="G58" s="106">
        <v>15</v>
      </c>
      <c r="H58" s="151"/>
      <c r="I58" s="106">
        <v>15</v>
      </c>
      <c r="J58" s="106">
        <v>6</v>
      </c>
      <c r="K58" s="56">
        <v>36</v>
      </c>
      <c r="L58" s="143">
        <f t="shared" si="0"/>
        <v>3240</v>
      </c>
    </row>
    <row r="59" spans="1:12" ht="15.75" x14ac:dyDescent="0.25">
      <c r="A59" s="18"/>
      <c r="B59" s="175"/>
      <c r="C59" s="192"/>
      <c r="D59" s="145">
        <v>49</v>
      </c>
      <c r="E59" s="58" t="s">
        <v>28</v>
      </c>
      <c r="F59" s="58"/>
      <c r="G59" s="106">
        <v>11</v>
      </c>
      <c r="H59" s="151"/>
      <c r="I59" s="106">
        <v>11</v>
      </c>
      <c r="J59" s="106">
        <v>6</v>
      </c>
      <c r="K59" s="56">
        <v>36</v>
      </c>
      <c r="L59" s="143">
        <f t="shared" si="0"/>
        <v>2376</v>
      </c>
    </row>
    <row r="60" spans="1:12" ht="15.75" x14ac:dyDescent="0.25">
      <c r="A60" s="18"/>
      <c r="B60" s="175"/>
      <c r="C60" s="188"/>
      <c r="D60" s="145">
        <v>50</v>
      </c>
      <c r="E60" s="58" t="s">
        <v>300</v>
      </c>
      <c r="F60" s="58"/>
      <c r="G60" s="106">
        <v>15</v>
      </c>
      <c r="H60" s="151"/>
      <c r="I60" s="106">
        <v>15</v>
      </c>
      <c r="J60" s="106">
        <v>6</v>
      </c>
      <c r="K60" s="56">
        <v>36</v>
      </c>
      <c r="L60" s="143">
        <f t="shared" si="0"/>
        <v>3240</v>
      </c>
    </row>
    <row r="61" spans="1:12" ht="15.75" x14ac:dyDescent="0.25">
      <c r="A61" s="18"/>
      <c r="B61" s="175"/>
      <c r="C61" s="187" t="s">
        <v>86</v>
      </c>
      <c r="D61" s="145">
        <v>51</v>
      </c>
      <c r="E61" s="58" t="s">
        <v>188</v>
      </c>
      <c r="F61" s="58"/>
      <c r="G61" s="106">
        <v>12</v>
      </c>
      <c r="H61" s="151"/>
      <c r="I61" s="106">
        <v>12</v>
      </c>
      <c r="J61" s="106">
        <v>4</v>
      </c>
      <c r="K61" s="56">
        <v>36</v>
      </c>
      <c r="L61" s="143">
        <f t="shared" si="0"/>
        <v>1728</v>
      </c>
    </row>
    <row r="62" spans="1:12" ht="15.75" x14ac:dyDescent="0.25">
      <c r="A62" s="18"/>
      <c r="B62" s="175"/>
      <c r="C62" s="192"/>
      <c r="D62" s="145">
        <v>52</v>
      </c>
      <c r="E62" s="58" t="s">
        <v>301</v>
      </c>
      <c r="F62" s="58"/>
      <c r="G62" s="106">
        <v>12</v>
      </c>
      <c r="H62" s="151"/>
      <c r="I62" s="106">
        <v>12</v>
      </c>
      <c r="J62" s="106">
        <v>4</v>
      </c>
      <c r="K62" s="56">
        <v>36</v>
      </c>
      <c r="L62" s="143">
        <f t="shared" si="0"/>
        <v>1728</v>
      </c>
    </row>
    <row r="63" spans="1:12" ht="15.75" x14ac:dyDescent="0.25">
      <c r="A63" s="18"/>
      <c r="B63" s="175"/>
      <c r="C63" s="192"/>
      <c r="D63" s="145">
        <v>53</v>
      </c>
      <c r="E63" s="58" t="s">
        <v>302</v>
      </c>
      <c r="F63" s="58"/>
      <c r="G63" s="106">
        <v>12</v>
      </c>
      <c r="H63" s="151"/>
      <c r="I63" s="106">
        <v>12</v>
      </c>
      <c r="J63" s="106">
        <v>4</v>
      </c>
      <c r="K63" s="56">
        <v>36</v>
      </c>
      <c r="L63" s="143">
        <f t="shared" si="0"/>
        <v>1728</v>
      </c>
    </row>
    <row r="64" spans="1:12" ht="15.75" x14ac:dyDescent="0.25">
      <c r="A64" s="18"/>
      <c r="B64" s="175"/>
      <c r="C64" s="192"/>
      <c r="D64" s="145">
        <v>54</v>
      </c>
      <c r="E64" s="58" t="s">
        <v>161</v>
      </c>
      <c r="F64" s="58"/>
      <c r="G64" s="106">
        <v>14</v>
      </c>
      <c r="H64" s="151"/>
      <c r="I64" s="106">
        <v>14</v>
      </c>
      <c r="J64" s="106">
        <v>6</v>
      </c>
      <c r="K64" s="56">
        <v>36</v>
      </c>
      <c r="L64" s="143">
        <f t="shared" si="0"/>
        <v>3024</v>
      </c>
    </row>
    <row r="65" spans="1:12" ht="15.75" x14ac:dyDescent="0.25">
      <c r="A65" s="18"/>
      <c r="B65" s="175"/>
      <c r="C65" s="192"/>
      <c r="D65" s="145">
        <v>55</v>
      </c>
      <c r="E65" s="58" t="s">
        <v>303</v>
      </c>
      <c r="F65" s="58"/>
      <c r="G65" s="106">
        <v>11</v>
      </c>
      <c r="H65" s="151"/>
      <c r="I65" s="106">
        <v>11</v>
      </c>
      <c r="J65" s="106">
        <v>6</v>
      </c>
      <c r="K65" s="56">
        <v>36</v>
      </c>
      <c r="L65" s="143">
        <f t="shared" si="0"/>
        <v>2376</v>
      </c>
    </row>
    <row r="66" spans="1:12" ht="15.75" x14ac:dyDescent="0.25">
      <c r="A66" s="18"/>
      <c r="B66" s="175"/>
      <c r="C66" s="188"/>
      <c r="D66" s="145">
        <v>56</v>
      </c>
      <c r="E66" s="58" t="s">
        <v>163</v>
      </c>
      <c r="F66" s="58"/>
      <c r="G66" s="106">
        <v>12</v>
      </c>
      <c r="H66" s="151"/>
      <c r="I66" s="106">
        <v>12</v>
      </c>
      <c r="J66" s="106">
        <v>6</v>
      </c>
      <c r="K66" s="56">
        <v>36</v>
      </c>
      <c r="L66" s="143">
        <f t="shared" si="0"/>
        <v>2592</v>
      </c>
    </row>
    <row r="67" spans="1:12" ht="15.75" x14ac:dyDescent="0.25">
      <c r="A67" s="18"/>
      <c r="B67" s="175"/>
      <c r="C67" s="86" t="s">
        <v>286</v>
      </c>
      <c r="D67" s="145">
        <v>57</v>
      </c>
      <c r="E67" s="58" t="s">
        <v>294</v>
      </c>
      <c r="F67" s="58"/>
      <c r="G67" s="106">
        <v>15</v>
      </c>
      <c r="H67" s="151"/>
      <c r="I67" s="106">
        <v>15</v>
      </c>
      <c r="J67" s="106">
        <v>6</v>
      </c>
      <c r="K67" s="56">
        <v>36</v>
      </c>
      <c r="L67" s="143">
        <f t="shared" si="0"/>
        <v>3240</v>
      </c>
    </row>
    <row r="68" spans="1:12" ht="15.75" x14ac:dyDescent="0.25">
      <c r="A68" s="18"/>
      <c r="B68" s="175"/>
      <c r="C68" s="187" t="s">
        <v>78</v>
      </c>
      <c r="D68" s="145">
        <v>58</v>
      </c>
      <c r="E68" s="58" t="s">
        <v>29</v>
      </c>
      <c r="F68" s="58"/>
      <c r="G68" s="106">
        <v>13</v>
      </c>
      <c r="H68" s="151"/>
      <c r="I68" s="106">
        <v>13</v>
      </c>
      <c r="J68" s="106">
        <v>6</v>
      </c>
      <c r="K68" s="56">
        <v>36</v>
      </c>
      <c r="L68" s="143">
        <f t="shared" si="0"/>
        <v>2808</v>
      </c>
    </row>
    <row r="69" spans="1:12" ht="15.75" x14ac:dyDescent="0.25">
      <c r="A69" s="18"/>
      <c r="B69" s="175"/>
      <c r="C69" s="188"/>
      <c r="D69" s="145">
        <v>59</v>
      </c>
      <c r="E69" s="58" t="s">
        <v>297</v>
      </c>
      <c r="F69" s="58"/>
      <c r="G69" s="106">
        <v>15</v>
      </c>
      <c r="H69" s="151"/>
      <c r="I69" s="106">
        <v>15</v>
      </c>
      <c r="J69" s="106">
        <v>6</v>
      </c>
      <c r="K69" s="56">
        <v>36</v>
      </c>
      <c r="L69" s="143">
        <f t="shared" si="0"/>
        <v>3240</v>
      </c>
    </row>
    <row r="70" spans="1:12" ht="15.75" x14ac:dyDescent="0.25">
      <c r="A70" s="18"/>
      <c r="B70" s="175"/>
      <c r="C70" s="187" t="s">
        <v>89</v>
      </c>
      <c r="D70" s="145">
        <v>60</v>
      </c>
      <c r="E70" s="58" t="s">
        <v>298</v>
      </c>
      <c r="F70" s="58"/>
      <c r="G70" s="106">
        <v>16</v>
      </c>
      <c r="H70" s="151"/>
      <c r="I70" s="106">
        <v>16</v>
      </c>
      <c r="J70" s="106">
        <v>6</v>
      </c>
      <c r="K70" s="56">
        <v>36</v>
      </c>
      <c r="L70" s="143">
        <f t="shared" si="0"/>
        <v>3456</v>
      </c>
    </row>
    <row r="71" spans="1:12" ht="15.75" x14ac:dyDescent="0.25">
      <c r="A71" s="18"/>
      <c r="B71" s="175"/>
      <c r="C71" s="192"/>
      <c r="D71" s="145">
        <v>61</v>
      </c>
      <c r="E71" s="58" t="s">
        <v>26</v>
      </c>
      <c r="F71" s="58"/>
      <c r="G71" s="106">
        <v>18</v>
      </c>
      <c r="H71" s="151"/>
      <c r="I71" s="106">
        <v>18</v>
      </c>
      <c r="J71" s="106">
        <v>6</v>
      </c>
      <c r="K71" s="56">
        <v>36</v>
      </c>
      <c r="L71" s="143">
        <f t="shared" si="0"/>
        <v>3888</v>
      </c>
    </row>
    <row r="72" spans="1:12" ht="15.75" x14ac:dyDescent="0.25">
      <c r="A72" s="18"/>
      <c r="B72" s="175"/>
      <c r="C72" s="188"/>
      <c r="D72" s="145">
        <v>62</v>
      </c>
      <c r="E72" s="58" t="s">
        <v>23</v>
      </c>
      <c r="F72" s="58"/>
      <c r="G72" s="106">
        <v>12</v>
      </c>
      <c r="H72" s="151"/>
      <c r="I72" s="106">
        <v>12</v>
      </c>
      <c r="J72" s="106">
        <v>4</v>
      </c>
      <c r="K72" s="56">
        <v>36</v>
      </c>
      <c r="L72" s="143">
        <f t="shared" si="0"/>
        <v>1728</v>
      </c>
    </row>
    <row r="73" spans="1:12" ht="15.75" x14ac:dyDescent="0.25">
      <c r="A73" s="18"/>
      <c r="B73" s="175"/>
      <c r="C73" s="187" t="s">
        <v>90</v>
      </c>
      <c r="D73" s="145">
        <v>63</v>
      </c>
      <c r="E73" s="58" t="s">
        <v>372</v>
      </c>
      <c r="F73" s="58"/>
      <c r="G73" s="106">
        <v>16</v>
      </c>
      <c r="H73" s="151"/>
      <c r="I73" s="106">
        <v>16</v>
      </c>
      <c r="J73" s="106">
        <v>4</v>
      </c>
      <c r="K73" s="56">
        <v>36</v>
      </c>
      <c r="L73" s="143">
        <f t="shared" si="0"/>
        <v>2304</v>
      </c>
    </row>
    <row r="74" spans="1:12" ht="15.75" x14ac:dyDescent="0.25">
      <c r="A74" s="18"/>
      <c r="B74" s="175"/>
      <c r="C74" s="188"/>
      <c r="D74" s="145">
        <v>64</v>
      </c>
      <c r="E74" s="58" t="s">
        <v>373</v>
      </c>
      <c r="F74" s="58"/>
      <c r="G74" s="106">
        <v>18</v>
      </c>
      <c r="H74" s="151"/>
      <c r="I74" s="106">
        <v>18</v>
      </c>
      <c r="J74" s="106">
        <v>4</v>
      </c>
      <c r="K74" s="56">
        <v>36</v>
      </c>
      <c r="L74" s="143">
        <f t="shared" si="0"/>
        <v>2592</v>
      </c>
    </row>
    <row r="75" spans="1:12" ht="15.75" x14ac:dyDescent="0.25">
      <c r="A75" s="18"/>
      <c r="B75" s="175"/>
      <c r="C75" s="187" t="s">
        <v>88</v>
      </c>
      <c r="D75" s="145">
        <v>65</v>
      </c>
      <c r="E75" s="58" t="s">
        <v>22</v>
      </c>
      <c r="F75" s="58"/>
      <c r="G75" s="106">
        <v>12</v>
      </c>
      <c r="H75" s="151"/>
      <c r="I75" s="106">
        <v>12</v>
      </c>
      <c r="J75" s="106">
        <v>4</v>
      </c>
      <c r="K75" s="56">
        <v>36</v>
      </c>
      <c r="L75" s="143">
        <f t="shared" si="0"/>
        <v>1728</v>
      </c>
    </row>
    <row r="76" spans="1:12" ht="15.75" x14ac:dyDescent="0.25">
      <c r="A76" s="18"/>
      <c r="B76" s="175"/>
      <c r="C76" s="192"/>
      <c r="D76" s="145">
        <v>66</v>
      </c>
      <c r="E76" s="58" t="s">
        <v>27</v>
      </c>
      <c r="F76" s="58"/>
      <c r="G76" s="106">
        <v>18</v>
      </c>
      <c r="H76" s="151"/>
      <c r="I76" s="106">
        <v>18</v>
      </c>
      <c r="J76" s="106">
        <v>6</v>
      </c>
      <c r="K76" s="56">
        <v>36</v>
      </c>
      <c r="L76" s="143">
        <f t="shared" ref="L76:L86" si="1">K76*J76*I76</f>
        <v>3888</v>
      </c>
    </row>
    <row r="77" spans="1:12" ht="15.75" x14ac:dyDescent="0.25">
      <c r="A77" s="18"/>
      <c r="B77" s="175"/>
      <c r="C77" s="188"/>
      <c r="D77" s="145">
        <v>67</v>
      </c>
      <c r="E77" s="58" t="s">
        <v>186</v>
      </c>
      <c r="F77" s="58"/>
      <c r="G77" s="106">
        <v>16</v>
      </c>
      <c r="H77" s="151"/>
      <c r="I77" s="106">
        <v>16</v>
      </c>
      <c r="J77" s="106">
        <v>6</v>
      </c>
      <c r="K77" s="56">
        <v>36</v>
      </c>
      <c r="L77" s="143">
        <f t="shared" si="1"/>
        <v>3456</v>
      </c>
    </row>
    <row r="78" spans="1:12" ht="15.75" x14ac:dyDescent="0.25">
      <c r="A78" s="18"/>
      <c r="B78" s="177" t="s">
        <v>129</v>
      </c>
      <c r="C78" s="104" t="s">
        <v>286</v>
      </c>
      <c r="D78" s="145">
        <v>68</v>
      </c>
      <c r="E78" s="58" t="s">
        <v>295</v>
      </c>
      <c r="F78" s="58"/>
      <c r="G78" s="106">
        <v>16</v>
      </c>
      <c r="H78" s="151"/>
      <c r="I78" s="106">
        <v>16</v>
      </c>
      <c r="J78" s="106">
        <v>4</v>
      </c>
      <c r="K78" s="56">
        <v>36</v>
      </c>
      <c r="L78" s="143">
        <f t="shared" si="1"/>
        <v>2304</v>
      </c>
    </row>
    <row r="79" spans="1:12" ht="15.75" x14ac:dyDescent="0.25">
      <c r="A79" s="18"/>
      <c r="B79" s="176"/>
      <c r="C79" s="104" t="s">
        <v>88</v>
      </c>
      <c r="D79" s="145">
        <v>69</v>
      </c>
      <c r="E79" s="58" t="s">
        <v>296</v>
      </c>
      <c r="F79" s="58"/>
      <c r="G79" s="106">
        <v>16</v>
      </c>
      <c r="H79" s="151"/>
      <c r="I79" s="106">
        <v>16</v>
      </c>
      <c r="J79" s="106">
        <v>4</v>
      </c>
      <c r="K79" s="56">
        <v>36</v>
      </c>
      <c r="L79" s="143">
        <f t="shared" si="1"/>
        <v>2304</v>
      </c>
    </row>
    <row r="80" spans="1:12" ht="15.6" customHeight="1" x14ac:dyDescent="0.25">
      <c r="A80" s="18"/>
      <c r="B80" s="177" t="s">
        <v>130</v>
      </c>
      <c r="C80" s="177" t="s">
        <v>92</v>
      </c>
      <c r="D80" s="172">
        <v>70</v>
      </c>
      <c r="E80" s="58" t="s">
        <v>332</v>
      </c>
      <c r="F80" s="80" t="s">
        <v>363</v>
      </c>
      <c r="G80" s="106">
        <v>15</v>
      </c>
      <c r="H80" s="151"/>
      <c r="I80" s="106">
        <v>15</v>
      </c>
      <c r="J80" s="106">
        <v>2</v>
      </c>
      <c r="K80" s="56">
        <v>36</v>
      </c>
      <c r="L80" s="143">
        <f t="shared" si="1"/>
        <v>1080</v>
      </c>
    </row>
    <row r="81" spans="1:13" ht="15.6" customHeight="1" x14ac:dyDescent="0.25">
      <c r="A81" s="18"/>
      <c r="B81" s="175"/>
      <c r="C81" s="175"/>
      <c r="D81" s="173"/>
      <c r="E81" s="130" t="s">
        <v>264</v>
      </c>
      <c r="F81" s="58"/>
      <c r="G81" s="106">
        <v>4</v>
      </c>
      <c r="H81" s="151"/>
      <c r="I81" s="106">
        <v>4</v>
      </c>
      <c r="J81" s="106">
        <v>2</v>
      </c>
      <c r="K81" s="56">
        <v>36</v>
      </c>
      <c r="L81" s="143">
        <f t="shared" si="1"/>
        <v>288</v>
      </c>
    </row>
    <row r="82" spans="1:13" ht="15.6" customHeight="1" x14ac:dyDescent="0.25">
      <c r="A82" s="18"/>
      <c r="B82" s="176"/>
      <c r="C82" s="176"/>
      <c r="D82" s="174"/>
      <c r="E82" s="131" t="s">
        <v>311</v>
      </c>
      <c r="F82" s="58"/>
      <c r="G82" s="106">
        <v>11</v>
      </c>
      <c r="H82" s="151"/>
      <c r="I82" s="106">
        <v>11</v>
      </c>
      <c r="J82" s="106">
        <v>2</v>
      </c>
      <c r="K82" s="56">
        <v>36</v>
      </c>
      <c r="L82" s="143">
        <f t="shared" si="1"/>
        <v>792</v>
      </c>
    </row>
    <row r="83" spans="1:13" ht="15.75" x14ac:dyDescent="0.25">
      <c r="A83" s="18"/>
      <c r="B83" s="177" t="s">
        <v>131</v>
      </c>
      <c r="C83" s="104" t="s">
        <v>89</v>
      </c>
      <c r="D83" s="145">
        <v>71</v>
      </c>
      <c r="E83" s="58" t="s">
        <v>30</v>
      </c>
      <c r="F83" s="58"/>
      <c r="G83" s="106">
        <v>12</v>
      </c>
      <c r="H83" s="151"/>
      <c r="I83" s="106">
        <v>12</v>
      </c>
      <c r="J83" s="106">
        <v>4</v>
      </c>
      <c r="K83" s="56">
        <v>36</v>
      </c>
      <c r="L83" s="143">
        <f t="shared" si="1"/>
        <v>1728</v>
      </c>
    </row>
    <row r="84" spans="1:13" ht="15.75" x14ac:dyDescent="0.25">
      <c r="A84" s="18"/>
      <c r="B84" s="175"/>
      <c r="C84" s="104" t="s">
        <v>85</v>
      </c>
      <c r="D84" s="145">
        <v>72</v>
      </c>
      <c r="E84" s="58" t="s">
        <v>58</v>
      </c>
      <c r="F84" s="58"/>
      <c r="G84" s="106">
        <v>12</v>
      </c>
      <c r="H84" s="151"/>
      <c r="I84" s="106">
        <v>12</v>
      </c>
      <c r="J84" s="106">
        <v>4</v>
      </c>
      <c r="K84" s="56">
        <v>36</v>
      </c>
      <c r="L84" s="143">
        <f t="shared" si="1"/>
        <v>1728</v>
      </c>
    </row>
    <row r="85" spans="1:13" ht="15.75" x14ac:dyDescent="0.25">
      <c r="A85" s="18"/>
      <c r="B85" s="175"/>
      <c r="C85" s="187" t="s">
        <v>286</v>
      </c>
      <c r="D85" s="145">
        <v>73</v>
      </c>
      <c r="E85" s="58" t="s">
        <v>287</v>
      </c>
      <c r="F85" s="58"/>
      <c r="G85" s="106">
        <v>12</v>
      </c>
      <c r="H85" s="151"/>
      <c r="I85" s="106">
        <v>12</v>
      </c>
      <c r="J85" s="106">
        <v>4</v>
      </c>
      <c r="K85" s="56">
        <v>36</v>
      </c>
      <c r="L85" s="143">
        <f t="shared" si="1"/>
        <v>1728</v>
      </c>
    </row>
    <row r="86" spans="1:13" ht="15.75" x14ac:dyDescent="0.25">
      <c r="A86" s="18"/>
      <c r="B86" s="176"/>
      <c r="C86" s="188"/>
      <c r="D86" s="145">
        <v>74</v>
      </c>
      <c r="E86" s="58" t="s">
        <v>288</v>
      </c>
      <c r="F86" s="58"/>
      <c r="G86" s="106">
        <v>12</v>
      </c>
      <c r="H86" s="151"/>
      <c r="I86" s="106">
        <v>12</v>
      </c>
      <c r="J86" s="106">
        <v>4</v>
      </c>
      <c r="K86" s="56">
        <v>36</v>
      </c>
      <c r="L86" s="143">
        <f t="shared" si="1"/>
        <v>1728</v>
      </c>
    </row>
    <row r="87" spans="1:13" ht="25.5" customHeight="1" x14ac:dyDescent="0.2">
      <c r="A87" s="205" t="s">
        <v>31</v>
      </c>
      <c r="B87" s="206"/>
      <c r="C87" s="87" t="s">
        <v>155</v>
      </c>
      <c r="D87" s="88">
        <f>D134</f>
        <v>29</v>
      </c>
      <c r="E87" s="74" t="s">
        <v>159</v>
      </c>
      <c r="F87" s="74"/>
      <c r="G87" s="75">
        <f>SUM(G88:G135)</f>
        <v>368</v>
      </c>
      <c r="H87" s="152"/>
      <c r="I87" s="76"/>
      <c r="J87" s="57">
        <f>SUM(J88:J135)</f>
        <v>170</v>
      </c>
      <c r="K87" s="77"/>
      <c r="L87" s="76">
        <f>SUM(L88:L135)</f>
        <v>68280</v>
      </c>
      <c r="M87" s="5" t="s">
        <v>32</v>
      </c>
    </row>
    <row r="88" spans="1:13" x14ac:dyDescent="0.25">
      <c r="A88" s="170" t="s">
        <v>154</v>
      </c>
      <c r="B88" s="187" t="s">
        <v>109</v>
      </c>
      <c r="C88" s="187" t="s">
        <v>93</v>
      </c>
      <c r="D88" s="106">
        <v>1</v>
      </c>
      <c r="E88" s="58" t="s">
        <v>273</v>
      </c>
      <c r="F88" s="58"/>
      <c r="G88" s="106">
        <v>12</v>
      </c>
      <c r="H88" s="151"/>
      <c r="I88" s="106">
        <v>12</v>
      </c>
      <c r="J88" s="106">
        <v>4</v>
      </c>
      <c r="K88" s="56">
        <v>36</v>
      </c>
      <c r="L88" s="69">
        <f t="shared" ref="L88:L135" si="2">K88*J88*I88</f>
        <v>1728</v>
      </c>
      <c r="M88" s="4">
        <f>SUM(G88:G89,G107:G135)</f>
        <v>267</v>
      </c>
    </row>
    <row r="89" spans="1:13" x14ac:dyDescent="0.25">
      <c r="A89" s="170"/>
      <c r="B89" s="188"/>
      <c r="C89" s="188"/>
      <c r="D89" s="106">
        <v>2</v>
      </c>
      <c r="E89" s="58" t="s">
        <v>274</v>
      </c>
      <c r="F89" s="58"/>
      <c r="G89" s="106">
        <v>12</v>
      </c>
      <c r="H89" s="151"/>
      <c r="I89" s="106">
        <v>12</v>
      </c>
      <c r="J89" s="106">
        <v>4</v>
      </c>
      <c r="K89" s="56">
        <v>36</v>
      </c>
      <c r="L89" s="69">
        <f t="shared" si="2"/>
        <v>1728</v>
      </c>
      <c r="M89" s="4">
        <f>SUM(L88:L89,L107:L135)</f>
        <v>42408</v>
      </c>
    </row>
    <row r="90" spans="1:13" x14ac:dyDescent="0.25">
      <c r="A90" s="170"/>
      <c r="B90" s="177" t="s">
        <v>97</v>
      </c>
      <c r="C90" s="187" t="s">
        <v>95</v>
      </c>
      <c r="D90" s="106">
        <v>3</v>
      </c>
      <c r="E90" s="58" t="s">
        <v>170</v>
      </c>
      <c r="F90" s="58"/>
      <c r="G90" s="106">
        <v>12</v>
      </c>
      <c r="H90" s="151"/>
      <c r="I90" s="106">
        <v>12</v>
      </c>
      <c r="J90" s="106">
        <v>4</v>
      </c>
      <c r="K90" s="78">
        <v>44</v>
      </c>
      <c r="L90" s="69">
        <f t="shared" si="2"/>
        <v>2112</v>
      </c>
    </row>
    <row r="91" spans="1:13" x14ac:dyDescent="0.25">
      <c r="A91" s="170"/>
      <c r="B91" s="175"/>
      <c r="C91" s="188"/>
      <c r="D91" s="106">
        <v>4</v>
      </c>
      <c r="E91" s="104" t="s">
        <v>191</v>
      </c>
      <c r="F91" s="104"/>
      <c r="G91" s="106">
        <v>14</v>
      </c>
      <c r="H91" s="151"/>
      <c r="I91" s="106">
        <v>14</v>
      </c>
      <c r="J91" s="106">
        <v>6</v>
      </c>
      <c r="K91" s="78">
        <v>44</v>
      </c>
      <c r="L91" s="69">
        <f t="shared" si="2"/>
        <v>3696</v>
      </c>
    </row>
    <row r="92" spans="1:13" x14ac:dyDescent="0.25">
      <c r="A92" s="170"/>
      <c r="B92" s="176"/>
      <c r="C92" s="115" t="s">
        <v>94</v>
      </c>
      <c r="D92" s="106">
        <v>5</v>
      </c>
      <c r="E92" s="104" t="s">
        <v>349</v>
      </c>
      <c r="F92" s="102"/>
      <c r="G92" s="100">
        <v>14</v>
      </c>
      <c r="H92" s="151"/>
      <c r="I92" s="106">
        <v>14</v>
      </c>
      <c r="J92" s="106">
        <v>6</v>
      </c>
      <c r="K92" s="78">
        <v>44</v>
      </c>
      <c r="L92" s="69">
        <f t="shared" si="2"/>
        <v>3696</v>
      </c>
    </row>
    <row r="93" spans="1:13" x14ac:dyDescent="0.25">
      <c r="A93" s="170"/>
      <c r="B93" s="177" t="s">
        <v>102</v>
      </c>
      <c r="C93" s="187" t="s">
        <v>96</v>
      </c>
      <c r="D93" s="185">
        <v>6</v>
      </c>
      <c r="E93" s="187" t="s">
        <v>192</v>
      </c>
      <c r="F93" s="102"/>
      <c r="G93" s="177">
        <v>14</v>
      </c>
      <c r="H93" s="151"/>
      <c r="I93" s="106">
        <v>13</v>
      </c>
      <c r="J93" s="106">
        <v>4</v>
      </c>
      <c r="K93" s="78">
        <v>44</v>
      </c>
      <c r="L93" s="69">
        <f t="shared" si="2"/>
        <v>2288</v>
      </c>
    </row>
    <row r="94" spans="1:13" x14ac:dyDescent="0.25">
      <c r="A94" s="170"/>
      <c r="B94" s="175"/>
      <c r="C94" s="192"/>
      <c r="D94" s="185"/>
      <c r="E94" s="188"/>
      <c r="F94" s="103"/>
      <c r="G94" s="176"/>
      <c r="H94" s="151"/>
      <c r="I94" s="106">
        <v>12</v>
      </c>
      <c r="J94" s="106">
        <v>2</v>
      </c>
      <c r="K94" s="78">
        <v>44</v>
      </c>
      <c r="L94" s="69">
        <f t="shared" si="2"/>
        <v>1056</v>
      </c>
    </row>
    <row r="95" spans="1:13" x14ac:dyDescent="0.25">
      <c r="A95" s="170"/>
      <c r="B95" s="175"/>
      <c r="C95" s="192"/>
      <c r="D95" s="185">
        <v>7</v>
      </c>
      <c r="E95" s="187" t="s">
        <v>36</v>
      </c>
      <c r="F95" s="102"/>
      <c r="G95" s="177">
        <v>10</v>
      </c>
      <c r="H95" s="151"/>
      <c r="I95" s="106">
        <v>9</v>
      </c>
      <c r="J95" s="106">
        <v>4</v>
      </c>
      <c r="K95" s="78">
        <v>44</v>
      </c>
      <c r="L95" s="69">
        <f t="shared" si="2"/>
        <v>1584</v>
      </c>
    </row>
    <row r="96" spans="1:13" x14ac:dyDescent="0.25">
      <c r="A96" s="170"/>
      <c r="B96" s="175"/>
      <c r="C96" s="192"/>
      <c r="D96" s="185"/>
      <c r="E96" s="188"/>
      <c r="F96" s="103"/>
      <c r="G96" s="176"/>
      <c r="H96" s="151"/>
      <c r="I96" s="106">
        <v>10</v>
      </c>
      <c r="J96" s="106">
        <v>2</v>
      </c>
      <c r="K96" s="78">
        <v>44</v>
      </c>
      <c r="L96" s="69">
        <f t="shared" si="2"/>
        <v>880</v>
      </c>
    </row>
    <row r="97" spans="1:12" x14ac:dyDescent="0.25">
      <c r="A97" s="170"/>
      <c r="B97" s="175"/>
      <c r="C97" s="188"/>
      <c r="D97" s="106">
        <v>8</v>
      </c>
      <c r="E97" s="104" t="s">
        <v>348</v>
      </c>
      <c r="F97" s="104"/>
      <c r="G97" s="106">
        <v>8</v>
      </c>
      <c r="H97" s="151"/>
      <c r="I97" s="106">
        <v>8</v>
      </c>
      <c r="J97" s="106">
        <v>6</v>
      </c>
      <c r="K97" s="78">
        <v>44</v>
      </c>
      <c r="L97" s="69">
        <f t="shared" si="2"/>
        <v>2112</v>
      </c>
    </row>
    <row r="98" spans="1:12" x14ac:dyDescent="0.25">
      <c r="A98" s="170"/>
      <c r="B98" s="175"/>
      <c r="C98" s="187" t="s">
        <v>98</v>
      </c>
      <c r="D98" s="177">
        <v>9</v>
      </c>
      <c r="E98" s="187" t="s">
        <v>35</v>
      </c>
      <c r="F98" s="102"/>
      <c r="G98" s="177">
        <v>14</v>
      </c>
      <c r="H98" s="153"/>
      <c r="I98" s="106">
        <v>14</v>
      </c>
      <c r="J98" s="106">
        <v>6</v>
      </c>
      <c r="K98" s="78">
        <v>44</v>
      </c>
      <c r="L98" s="69">
        <f t="shared" si="2"/>
        <v>3696</v>
      </c>
    </row>
    <row r="99" spans="1:12" x14ac:dyDescent="0.25">
      <c r="A99" s="170"/>
      <c r="B99" s="175"/>
      <c r="C99" s="192"/>
      <c r="D99" s="175"/>
      <c r="E99" s="192"/>
      <c r="F99" s="115"/>
      <c r="G99" s="175"/>
      <c r="H99" s="154"/>
      <c r="I99" s="106">
        <v>1</v>
      </c>
      <c r="J99" s="106">
        <v>3</v>
      </c>
      <c r="K99" s="78">
        <v>44</v>
      </c>
      <c r="L99" s="69">
        <f t="shared" si="2"/>
        <v>132</v>
      </c>
    </row>
    <row r="100" spans="1:12" x14ac:dyDescent="0.25">
      <c r="A100" s="170"/>
      <c r="B100" s="175"/>
      <c r="C100" s="192"/>
      <c r="D100" s="177">
        <v>10</v>
      </c>
      <c r="E100" s="187" t="s">
        <v>333</v>
      </c>
      <c r="F100" s="102"/>
      <c r="G100" s="177">
        <v>7</v>
      </c>
      <c r="H100" s="153"/>
      <c r="I100" s="106">
        <v>7</v>
      </c>
      <c r="J100" s="106">
        <v>6</v>
      </c>
      <c r="K100" s="78">
        <v>44</v>
      </c>
      <c r="L100" s="69">
        <f t="shared" si="2"/>
        <v>1848</v>
      </c>
    </row>
    <row r="101" spans="1:12" x14ac:dyDescent="0.25">
      <c r="A101" s="170"/>
      <c r="B101" s="175"/>
      <c r="C101" s="192"/>
      <c r="D101" s="175"/>
      <c r="E101" s="192"/>
      <c r="F101" s="115"/>
      <c r="G101" s="175"/>
      <c r="H101" s="153"/>
      <c r="I101" s="106">
        <v>1</v>
      </c>
      <c r="J101" s="106">
        <v>3</v>
      </c>
      <c r="K101" s="78">
        <v>44</v>
      </c>
      <c r="L101" s="69">
        <f t="shared" si="2"/>
        <v>132</v>
      </c>
    </row>
    <row r="102" spans="1:12" x14ac:dyDescent="0.25">
      <c r="A102" s="170"/>
      <c r="B102" s="175"/>
      <c r="C102" s="192"/>
      <c r="D102" s="175"/>
      <c r="E102" s="192"/>
      <c r="F102" s="115"/>
      <c r="G102" s="175"/>
      <c r="H102" s="153"/>
      <c r="I102" s="106">
        <v>1</v>
      </c>
      <c r="J102" s="106">
        <v>3</v>
      </c>
      <c r="K102" s="78">
        <v>44</v>
      </c>
      <c r="L102" s="69">
        <f t="shared" si="2"/>
        <v>132</v>
      </c>
    </row>
    <row r="103" spans="1:12" x14ac:dyDescent="0.25">
      <c r="A103" s="170"/>
      <c r="B103" s="175"/>
      <c r="C103" s="192"/>
      <c r="D103" s="176"/>
      <c r="E103" s="188"/>
      <c r="F103" s="103"/>
      <c r="G103" s="176"/>
      <c r="H103" s="153"/>
      <c r="I103" s="106">
        <v>1</v>
      </c>
      <c r="J103" s="106">
        <v>3</v>
      </c>
      <c r="K103" s="78">
        <v>44</v>
      </c>
      <c r="L103" s="69">
        <f t="shared" si="2"/>
        <v>132</v>
      </c>
    </row>
    <row r="104" spans="1:12" x14ac:dyDescent="0.25">
      <c r="A104" s="170"/>
      <c r="B104" s="175"/>
      <c r="C104" s="192"/>
      <c r="D104" s="177">
        <v>11</v>
      </c>
      <c r="E104" s="187" t="s">
        <v>334</v>
      </c>
      <c r="F104" s="102"/>
      <c r="G104" s="177">
        <v>8</v>
      </c>
      <c r="H104" s="153"/>
      <c r="I104" s="106">
        <v>8</v>
      </c>
      <c r="J104" s="106">
        <v>6</v>
      </c>
      <c r="K104" s="78">
        <v>44</v>
      </c>
      <c r="L104" s="69">
        <f t="shared" si="2"/>
        <v>2112</v>
      </c>
    </row>
    <row r="105" spans="1:12" x14ac:dyDescent="0.25">
      <c r="A105" s="170"/>
      <c r="B105" s="175"/>
      <c r="C105" s="192"/>
      <c r="D105" s="175"/>
      <c r="E105" s="192"/>
      <c r="F105" s="115"/>
      <c r="G105" s="175"/>
      <c r="H105" s="154"/>
      <c r="I105" s="106">
        <v>1</v>
      </c>
      <c r="J105" s="106">
        <v>3</v>
      </c>
      <c r="K105" s="78">
        <v>44</v>
      </c>
      <c r="L105" s="69">
        <f t="shared" si="2"/>
        <v>132</v>
      </c>
    </row>
    <row r="106" spans="1:12" x14ac:dyDescent="0.25">
      <c r="A106" s="170"/>
      <c r="B106" s="176"/>
      <c r="C106" s="192"/>
      <c r="D106" s="175"/>
      <c r="E106" s="192"/>
      <c r="F106" s="115"/>
      <c r="G106" s="175"/>
      <c r="H106" s="154"/>
      <c r="I106" s="106">
        <v>1</v>
      </c>
      <c r="J106" s="106">
        <v>3</v>
      </c>
      <c r="K106" s="78">
        <v>44</v>
      </c>
      <c r="L106" s="69">
        <f t="shared" si="2"/>
        <v>132</v>
      </c>
    </row>
    <row r="107" spans="1:12" ht="14.65" customHeight="1" x14ac:dyDescent="0.25">
      <c r="A107" s="170"/>
      <c r="B107" s="207" t="s">
        <v>110</v>
      </c>
      <c r="C107" s="187" t="s">
        <v>100</v>
      </c>
      <c r="D107" s="106">
        <v>12</v>
      </c>
      <c r="E107" s="58" t="s">
        <v>275</v>
      </c>
      <c r="F107" s="58"/>
      <c r="G107" s="106">
        <v>12</v>
      </c>
      <c r="H107" s="151"/>
      <c r="I107" s="106">
        <v>12</v>
      </c>
      <c r="J107" s="106">
        <v>4</v>
      </c>
      <c r="K107" s="78">
        <v>36</v>
      </c>
      <c r="L107" s="69">
        <f t="shared" si="2"/>
        <v>1728</v>
      </c>
    </row>
    <row r="108" spans="1:12" ht="18.399999999999999" customHeight="1" x14ac:dyDescent="0.25">
      <c r="A108" s="170"/>
      <c r="B108" s="208"/>
      <c r="C108" s="188"/>
      <c r="D108" s="100">
        <v>13</v>
      </c>
      <c r="E108" s="104" t="s">
        <v>276</v>
      </c>
      <c r="F108" s="104"/>
      <c r="G108" s="106">
        <v>12</v>
      </c>
      <c r="H108" s="151"/>
      <c r="I108" s="106">
        <v>12</v>
      </c>
      <c r="J108" s="106">
        <v>4</v>
      </c>
      <c r="K108" s="78">
        <v>36</v>
      </c>
      <c r="L108" s="69">
        <f t="shared" si="2"/>
        <v>1728</v>
      </c>
    </row>
    <row r="109" spans="1:12" ht="18.399999999999999" customHeight="1" x14ac:dyDescent="0.25">
      <c r="A109" s="170"/>
      <c r="B109" s="177" t="s">
        <v>111</v>
      </c>
      <c r="C109" s="115"/>
      <c r="D109" s="100">
        <v>14</v>
      </c>
      <c r="E109" s="104" t="s">
        <v>337</v>
      </c>
      <c r="F109" s="104"/>
      <c r="G109" s="106">
        <v>12</v>
      </c>
      <c r="H109" s="151"/>
      <c r="I109" s="106">
        <v>12</v>
      </c>
      <c r="J109" s="106">
        <v>4</v>
      </c>
      <c r="K109" s="78">
        <v>36</v>
      </c>
      <c r="L109" s="69">
        <f t="shared" si="2"/>
        <v>1728</v>
      </c>
    </row>
    <row r="110" spans="1:12" ht="18.399999999999999" customHeight="1" x14ac:dyDescent="0.25">
      <c r="A110" s="170"/>
      <c r="B110" s="175"/>
      <c r="C110" s="187" t="s">
        <v>91</v>
      </c>
      <c r="D110" s="100">
        <v>15</v>
      </c>
      <c r="E110" s="104" t="s">
        <v>317</v>
      </c>
      <c r="F110" s="104"/>
      <c r="G110" s="106">
        <v>15</v>
      </c>
      <c r="H110" s="151"/>
      <c r="I110" s="106">
        <v>15</v>
      </c>
      <c r="J110" s="106">
        <v>4</v>
      </c>
      <c r="K110" s="78">
        <v>36</v>
      </c>
      <c r="L110" s="69">
        <f t="shared" si="2"/>
        <v>2160</v>
      </c>
    </row>
    <row r="111" spans="1:12" ht="18.399999999999999" customHeight="1" x14ac:dyDescent="0.25">
      <c r="A111" s="170"/>
      <c r="B111" s="175"/>
      <c r="C111" s="188"/>
      <c r="D111" s="100">
        <v>16</v>
      </c>
      <c r="E111" s="104" t="s">
        <v>318</v>
      </c>
      <c r="F111" s="104"/>
      <c r="G111" s="106">
        <v>15</v>
      </c>
      <c r="H111" s="151"/>
      <c r="I111" s="106">
        <v>15</v>
      </c>
      <c r="J111" s="106">
        <v>4</v>
      </c>
      <c r="K111" s="78">
        <v>36</v>
      </c>
      <c r="L111" s="69">
        <f t="shared" si="2"/>
        <v>2160</v>
      </c>
    </row>
    <row r="112" spans="1:12" x14ac:dyDescent="0.25">
      <c r="A112" s="170"/>
      <c r="B112" s="175"/>
      <c r="C112" s="209" t="s">
        <v>82</v>
      </c>
      <c r="D112" s="106">
        <v>17</v>
      </c>
      <c r="E112" s="112" t="s">
        <v>278</v>
      </c>
      <c r="F112" s="112"/>
      <c r="G112" s="132">
        <v>15</v>
      </c>
      <c r="H112" s="158"/>
      <c r="I112" s="132">
        <v>15</v>
      </c>
      <c r="J112" s="132">
        <v>4</v>
      </c>
      <c r="K112" s="78">
        <v>36</v>
      </c>
      <c r="L112" s="69">
        <f t="shared" si="2"/>
        <v>2160</v>
      </c>
    </row>
    <row r="113" spans="1:12" x14ac:dyDescent="0.25">
      <c r="A113" s="170"/>
      <c r="B113" s="175"/>
      <c r="C113" s="210"/>
      <c r="D113" s="106">
        <v>18</v>
      </c>
      <c r="E113" s="58" t="s">
        <v>277</v>
      </c>
      <c r="F113" s="58"/>
      <c r="G113" s="106">
        <v>15</v>
      </c>
      <c r="H113" s="151"/>
      <c r="I113" s="106">
        <v>15</v>
      </c>
      <c r="J113" s="106">
        <v>4</v>
      </c>
      <c r="K113" s="78">
        <v>36</v>
      </c>
      <c r="L113" s="69">
        <f t="shared" si="2"/>
        <v>2160</v>
      </c>
    </row>
    <row r="114" spans="1:12" x14ac:dyDescent="0.25">
      <c r="A114" s="170"/>
      <c r="B114" s="175"/>
      <c r="C114" s="187" t="s">
        <v>112</v>
      </c>
      <c r="D114" s="106">
        <v>19</v>
      </c>
      <c r="E114" s="58" t="s">
        <v>279</v>
      </c>
      <c r="F114" s="58"/>
      <c r="G114" s="106">
        <v>15</v>
      </c>
      <c r="H114" s="151"/>
      <c r="I114" s="106">
        <v>15</v>
      </c>
      <c r="J114" s="106">
        <v>4</v>
      </c>
      <c r="K114" s="78">
        <v>36</v>
      </c>
      <c r="L114" s="69">
        <f t="shared" si="2"/>
        <v>2160</v>
      </c>
    </row>
    <row r="115" spans="1:12" x14ac:dyDescent="0.25">
      <c r="A115" s="170"/>
      <c r="B115" s="175"/>
      <c r="C115" s="188"/>
      <c r="D115" s="100">
        <v>20</v>
      </c>
      <c r="E115" s="58" t="s">
        <v>280</v>
      </c>
      <c r="F115" s="58"/>
      <c r="G115" s="106">
        <v>15</v>
      </c>
      <c r="H115" s="151"/>
      <c r="I115" s="106">
        <v>15</v>
      </c>
      <c r="J115" s="106">
        <v>4</v>
      </c>
      <c r="K115" s="78">
        <v>36</v>
      </c>
      <c r="L115" s="69">
        <f t="shared" si="2"/>
        <v>2160</v>
      </c>
    </row>
    <row r="116" spans="1:12" x14ac:dyDescent="0.25">
      <c r="A116" s="170"/>
      <c r="B116" s="175"/>
      <c r="C116" s="209" t="s">
        <v>113</v>
      </c>
      <c r="D116" s="106">
        <v>21</v>
      </c>
      <c r="E116" s="58" t="s">
        <v>281</v>
      </c>
      <c r="F116" s="58"/>
      <c r="G116" s="106">
        <v>15</v>
      </c>
      <c r="H116" s="151"/>
      <c r="I116" s="106">
        <v>15</v>
      </c>
      <c r="J116" s="106">
        <v>4</v>
      </c>
      <c r="K116" s="78">
        <v>36</v>
      </c>
      <c r="L116" s="69">
        <f t="shared" si="2"/>
        <v>2160</v>
      </c>
    </row>
    <row r="117" spans="1:12" x14ac:dyDescent="0.25">
      <c r="A117" s="170"/>
      <c r="B117" s="175"/>
      <c r="C117" s="210"/>
      <c r="D117" s="106">
        <v>22</v>
      </c>
      <c r="E117" s="58" t="s">
        <v>282</v>
      </c>
      <c r="F117" s="58"/>
      <c r="G117" s="106">
        <v>15</v>
      </c>
      <c r="H117" s="151"/>
      <c r="I117" s="106">
        <v>15</v>
      </c>
      <c r="J117" s="106">
        <v>4</v>
      </c>
      <c r="K117" s="56">
        <v>36</v>
      </c>
      <c r="L117" s="69">
        <f t="shared" si="2"/>
        <v>2160</v>
      </c>
    </row>
    <row r="118" spans="1:12" x14ac:dyDescent="0.25">
      <c r="A118" s="170"/>
      <c r="B118" s="176"/>
      <c r="C118" s="86" t="s">
        <v>270</v>
      </c>
      <c r="D118" s="106">
        <v>23</v>
      </c>
      <c r="E118" s="58" t="s">
        <v>316</v>
      </c>
      <c r="F118" s="58"/>
      <c r="G118" s="106">
        <v>15</v>
      </c>
      <c r="H118" s="151"/>
      <c r="I118" s="106">
        <v>15</v>
      </c>
      <c r="J118" s="106">
        <v>4</v>
      </c>
      <c r="K118" s="56">
        <v>36</v>
      </c>
      <c r="L118" s="69">
        <f t="shared" si="2"/>
        <v>2160</v>
      </c>
    </row>
    <row r="119" spans="1:12" ht="14.65" customHeight="1" x14ac:dyDescent="0.25">
      <c r="A119" s="170"/>
      <c r="B119" s="177" t="s">
        <v>104</v>
      </c>
      <c r="C119" s="178" t="s">
        <v>148</v>
      </c>
      <c r="D119" s="175">
        <v>24</v>
      </c>
      <c r="E119" s="187" t="s">
        <v>269</v>
      </c>
      <c r="F119" s="104" t="s">
        <v>363</v>
      </c>
      <c r="G119" s="177">
        <v>15</v>
      </c>
      <c r="H119" s="151">
        <v>4</v>
      </c>
      <c r="I119" s="106">
        <v>15</v>
      </c>
      <c r="J119" s="106">
        <v>4</v>
      </c>
      <c r="K119" s="56">
        <v>36</v>
      </c>
      <c r="L119" s="69">
        <f t="shared" si="2"/>
        <v>2160</v>
      </c>
    </row>
    <row r="120" spans="1:12" x14ac:dyDescent="0.25">
      <c r="A120" s="170"/>
      <c r="B120" s="175"/>
      <c r="C120" s="179"/>
      <c r="D120" s="175"/>
      <c r="E120" s="192"/>
      <c r="F120" s="80" t="s">
        <v>264</v>
      </c>
      <c r="G120" s="175"/>
      <c r="H120" s="151">
        <v>1</v>
      </c>
      <c r="I120" s="106">
        <v>2</v>
      </c>
      <c r="J120" s="106">
        <v>1</v>
      </c>
      <c r="K120" s="56">
        <v>36</v>
      </c>
      <c r="L120" s="69">
        <f t="shared" si="2"/>
        <v>72</v>
      </c>
    </row>
    <row r="121" spans="1:12" x14ac:dyDescent="0.25">
      <c r="A121" s="170"/>
      <c r="B121" s="175"/>
      <c r="C121" s="105"/>
      <c r="D121" s="175"/>
      <c r="E121" s="192"/>
      <c r="F121" s="80" t="s">
        <v>311</v>
      </c>
      <c r="G121" s="175"/>
      <c r="H121" s="151">
        <v>1</v>
      </c>
      <c r="I121" s="106">
        <v>2</v>
      </c>
      <c r="J121" s="106">
        <v>1</v>
      </c>
      <c r="K121" s="56">
        <v>36</v>
      </c>
      <c r="L121" s="69">
        <f t="shared" si="2"/>
        <v>72</v>
      </c>
    </row>
    <row r="122" spans="1:12" x14ac:dyDescent="0.25">
      <c r="A122" s="170"/>
      <c r="B122" s="175"/>
      <c r="C122" s="90"/>
      <c r="D122" s="175"/>
      <c r="E122" s="192"/>
      <c r="F122" s="122" t="s">
        <v>196</v>
      </c>
      <c r="G122" s="175"/>
      <c r="H122" s="151"/>
      <c r="I122" s="106">
        <v>15</v>
      </c>
      <c r="J122" s="106">
        <v>2</v>
      </c>
      <c r="K122" s="56">
        <v>36</v>
      </c>
      <c r="L122" s="69">
        <f t="shared" si="2"/>
        <v>1080</v>
      </c>
    </row>
    <row r="123" spans="1:12" x14ac:dyDescent="0.25">
      <c r="A123" s="170"/>
      <c r="B123" s="175"/>
      <c r="C123" s="91"/>
      <c r="D123" s="177">
        <v>25</v>
      </c>
      <c r="E123" s="187" t="s">
        <v>345</v>
      </c>
      <c r="F123" s="104" t="s">
        <v>363</v>
      </c>
      <c r="G123" s="177">
        <v>10</v>
      </c>
      <c r="H123" s="151">
        <v>4</v>
      </c>
      <c r="I123" s="106">
        <v>10</v>
      </c>
      <c r="J123" s="106">
        <v>6</v>
      </c>
      <c r="K123" s="56">
        <v>36</v>
      </c>
      <c r="L123" s="69">
        <f t="shared" si="2"/>
        <v>2160</v>
      </c>
    </row>
    <row r="124" spans="1:12" x14ac:dyDescent="0.25">
      <c r="A124" s="170"/>
      <c r="B124" s="175"/>
      <c r="C124" s="91"/>
      <c r="D124" s="175"/>
      <c r="E124" s="192"/>
      <c r="F124" s="80" t="s">
        <v>264</v>
      </c>
      <c r="G124" s="175"/>
      <c r="H124" s="151">
        <v>1</v>
      </c>
      <c r="I124" s="106">
        <v>2</v>
      </c>
      <c r="J124" s="106">
        <v>1</v>
      </c>
      <c r="K124" s="56">
        <v>36</v>
      </c>
      <c r="L124" s="69">
        <f t="shared" si="2"/>
        <v>72</v>
      </c>
    </row>
    <row r="125" spans="1:12" x14ac:dyDescent="0.25">
      <c r="A125" s="170"/>
      <c r="B125" s="175"/>
      <c r="C125" s="91"/>
      <c r="D125" s="175"/>
      <c r="E125" s="192"/>
      <c r="F125" s="80" t="s">
        <v>311</v>
      </c>
      <c r="G125" s="175"/>
      <c r="H125" s="151">
        <v>1</v>
      </c>
      <c r="I125" s="106">
        <v>2</v>
      </c>
      <c r="J125" s="106">
        <v>1</v>
      </c>
      <c r="K125" s="56">
        <v>36</v>
      </c>
      <c r="L125" s="69">
        <f t="shared" si="2"/>
        <v>72</v>
      </c>
    </row>
    <row r="126" spans="1:12" x14ac:dyDescent="0.25">
      <c r="A126" s="170"/>
      <c r="B126" s="175"/>
      <c r="D126" s="175"/>
      <c r="E126" s="192"/>
      <c r="F126" s="122" t="s">
        <v>196</v>
      </c>
      <c r="G126" s="175"/>
      <c r="H126" s="151"/>
      <c r="I126" s="106">
        <v>10</v>
      </c>
      <c r="J126" s="106">
        <v>2</v>
      </c>
      <c r="K126" s="56">
        <v>36</v>
      </c>
      <c r="L126" s="69">
        <f t="shared" si="2"/>
        <v>720</v>
      </c>
    </row>
    <row r="127" spans="1:12" x14ac:dyDescent="0.25">
      <c r="A127" s="170"/>
      <c r="B127" s="175"/>
      <c r="C127" s="91"/>
      <c r="D127" s="185">
        <v>26</v>
      </c>
      <c r="E127" s="187" t="s">
        <v>195</v>
      </c>
      <c r="F127" s="104" t="s">
        <v>363</v>
      </c>
      <c r="G127" s="177">
        <v>12</v>
      </c>
      <c r="H127" s="151"/>
      <c r="I127" s="106">
        <v>12</v>
      </c>
      <c r="J127" s="106">
        <v>6</v>
      </c>
      <c r="K127" s="56">
        <v>36</v>
      </c>
      <c r="L127" s="69">
        <f t="shared" si="2"/>
        <v>2592</v>
      </c>
    </row>
    <row r="128" spans="1:12" x14ac:dyDescent="0.25">
      <c r="A128" s="170"/>
      <c r="B128" s="175"/>
      <c r="C128" s="91"/>
      <c r="D128" s="185"/>
      <c r="E128" s="192"/>
      <c r="F128" s="80" t="s">
        <v>264</v>
      </c>
      <c r="G128" s="175"/>
      <c r="H128" s="151">
        <v>1</v>
      </c>
      <c r="I128" s="106">
        <v>2</v>
      </c>
      <c r="J128" s="106">
        <v>1</v>
      </c>
      <c r="K128" s="56">
        <v>36</v>
      </c>
      <c r="L128" s="69">
        <f t="shared" si="2"/>
        <v>72</v>
      </c>
    </row>
    <row r="129" spans="1:13" x14ac:dyDescent="0.25">
      <c r="A129" s="170"/>
      <c r="B129" s="176"/>
      <c r="C129" s="92"/>
      <c r="D129" s="185"/>
      <c r="E129" s="192"/>
      <c r="F129" s="80" t="s">
        <v>311</v>
      </c>
      <c r="G129" s="175"/>
      <c r="H129" s="151">
        <v>1</v>
      </c>
      <c r="I129" s="106">
        <v>2</v>
      </c>
      <c r="J129" s="106">
        <v>1</v>
      </c>
      <c r="K129" s="56">
        <v>36</v>
      </c>
      <c r="L129" s="69">
        <f t="shared" si="2"/>
        <v>72</v>
      </c>
    </row>
    <row r="130" spans="1:13" ht="14.65" customHeight="1" x14ac:dyDescent="0.25">
      <c r="A130" s="170"/>
      <c r="B130" s="178" t="s">
        <v>103</v>
      </c>
      <c r="C130" s="193" t="s">
        <v>149</v>
      </c>
      <c r="D130" s="185">
        <v>27</v>
      </c>
      <c r="E130" s="187" t="s">
        <v>33</v>
      </c>
      <c r="F130" s="104" t="s">
        <v>363</v>
      </c>
      <c r="G130" s="177">
        <v>12</v>
      </c>
      <c r="H130" s="151">
        <v>2</v>
      </c>
      <c r="I130" s="106">
        <v>12</v>
      </c>
      <c r="J130" s="106">
        <v>4</v>
      </c>
      <c r="K130" s="56">
        <v>36</v>
      </c>
      <c r="L130" s="69">
        <f t="shared" si="2"/>
        <v>1728</v>
      </c>
    </row>
    <row r="131" spans="1:13" x14ac:dyDescent="0.25">
      <c r="A131" s="170"/>
      <c r="B131" s="179"/>
      <c r="C131" s="194"/>
      <c r="D131" s="185"/>
      <c r="E131" s="188"/>
      <c r="F131" s="80" t="s">
        <v>264</v>
      </c>
      <c r="G131" s="176"/>
      <c r="H131" s="151">
        <v>1</v>
      </c>
      <c r="I131" s="106">
        <v>2</v>
      </c>
      <c r="J131" s="106">
        <v>2</v>
      </c>
      <c r="K131" s="56">
        <v>36</v>
      </c>
      <c r="L131" s="69">
        <f t="shared" si="2"/>
        <v>144</v>
      </c>
    </row>
    <row r="132" spans="1:13" x14ac:dyDescent="0.25">
      <c r="A132" s="170"/>
      <c r="B132" s="179"/>
      <c r="C132" s="194"/>
      <c r="D132" s="185">
        <v>28</v>
      </c>
      <c r="E132" s="187" t="s">
        <v>346</v>
      </c>
      <c r="F132" s="104" t="s">
        <v>363</v>
      </c>
      <c r="G132" s="177">
        <v>11</v>
      </c>
      <c r="H132" s="151">
        <v>4</v>
      </c>
      <c r="I132" s="106">
        <v>11</v>
      </c>
      <c r="J132" s="106">
        <v>4</v>
      </c>
      <c r="K132" s="56">
        <v>36</v>
      </c>
      <c r="L132" s="69">
        <f t="shared" si="2"/>
        <v>1584</v>
      </c>
    </row>
    <row r="133" spans="1:13" x14ac:dyDescent="0.25">
      <c r="A133" s="170"/>
      <c r="B133" s="179"/>
      <c r="C133" s="194"/>
      <c r="D133" s="185"/>
      <c r="E133" s="188"/>
      <c r="F133" s="80" t="s">
        <v>264</v>
      </c>
      <c r="G133" s="176"/>
      <c r="H133" s="151"/>
      <c r="I133" s="106">
        <v>2</v>
      </c>
      <c r="J133" s="106">
        <v>2</v>
      </c>
      <c r="K133" s="56">
        <v>36</v>
      </c>
      <c r="L133" s="69">
        <f t="shared" si="2"/>
        <v>144</v>
      </c>
    </row>
    <row r="134" spans="1:13" x14ac:dyDescent="0.25">
      <c r="A134" s="170"/>
      <c r="B134" s="179"/>
      <c r="C134" s="194"/>
      <c r="D134" s="185">
        <v>29</v>
      </c>
      <c r="E134" s="187" t="s">
        <v>34</v>
      </c>
      <c r="F134" s="104" t="s">
        <v>363</v>
      </c>
      <c r="G134" s="177">
        <v>12</v>
      </c>
      <c r="H134" s="151">
        <v>4</v>
      </c>
      <c r="I134" s="106">
        <v>10</v>
      </c>
      <c r="J134" s="106">
        <v>4</v>
      </c>
      <c r="K134" s="56">
        <v>36</v>
      </c>
      <c r="L134" s="69">
        <f t="shared" si="2"/>
        <v>1440</v>
      </c>
    </row>
    <row r="135" spans="1:13" ht="15.75" thickBot="1" x14ac:dyDescent="0.3">
      <c r="A135" s="170"/>
      <c r="B135" s="180"/>
      <c r="C135" s="211"/>
      <c r="D135" s="185"/>
      <c r="E135" s="192"/>
      <c r="F135" s="80" t="s">
        <v>264</v>
      </c>
      <c r="G135" s="175"/>
      <c r="H135" s="151"/>
      <c r="I135" s="100">
        <v>2</v>
      </c>
      <c r="J135" s="100">
        <v>2</v>
      </c>
      <c r="K135" s="56">
        <v>36</v>
      </c>
      <c r="L135" s="69">
        <f t="shared" si="2"/>
        <v>144</v>
      </c>
    </row>
    <row r="136" spans="1:13" ht="33" customHeight="1" x14ac:dyDescent="0.2">
      <c r="A136" s="212" t="s">
        <v>173</v>
      </c>
      <c r="B136" s="212"/>
      <c r="C136" s="74" t="s">
        <v>155</v>
      </c>
      <c r="D136" s="88">
        <f>D151</f>
        <v>8</v>
      </c>
      <c r="E136" s="74" t="s">
        <v>159</v>
      </c>
      <c r="F136" s="74"/>
      <c r="G136" s="79">
        <f>SUM(G137:G160)</f>
        <v>97</v>
      </c>
      <c r="H136" s="155"/>
      <c r="I136" s="60"/>
      <c r="J136" s="60">
        <f>SUM(J137:J160)</f>
        <v>52</v>
      </c>
      <c r="K136" s="60"/>
      <c r="L136" s="76">
        <f>SUM(L137:L160)</f>
        <v>16368</v>
      </c>
      <c r="M136" s="5" t="s">
        <v>39</v>
      </c>
    </row>
    <row r="137" spans="1:13" ht="14.65" customHeight="1" x14ac:dyDescent="0.25">
      <c r="A137" s="19"/>
      <c r="B137" s="178" t="s">
        <v>174</v>
      </c>
      <c r="C137" s="104" t="s">
        <v>94</v>
      </c>
      <c r="D137" s="100">
        <v>1</v>
      </c>
      <c r="E137" s="124" t="s">
        <v>65</v>
      </c>
      <c r="F137" s="124"/>
      <c r="G137" s="100">
        <v>12</v>
      </c>
      <c r="H137" s="153"/>
      <c r="I137" s="106">
        <v>12</v>
      </c>
      <c r="J137" s="106">
        <v>6</v>
      </c>
      <c r="K137" s="106">
        <v>44</v>
      </c>
      <c r="L137" s="69">
        <f>I137*J137*K137</f>
        <v>3168</v>
      </c>
    </row>
    <row r="138" spans="1:13" x14ac:dyDescent="0.25">
      <c r="A138" s="19"/>
      <c r="B138" s="179"/>
      <c r="C138" s="187" t="s">
        <v>95</v>
      </c>
      <c r="D138" s="93">
        <v>2</v>
      </c>
      <c r="E138" s="61" t="s">
        <v>67</v>
      </c>
      <c r="F138" s="61"/>
      <c r="G138" s="106">
        <v>12</v>
      </c>
      <c r="H138" s="151"/>
      <c r="I138" s="106">
        <v>12</v>
      </c>
      <c r="J138" s="106">
        <v>6</v>
      </c>
      <c r="K138" s="106">
        <v>44</v>
      </c>
      <c r="L138" s="69">
        <f t="shared" ref="L138:L160" si="3">I138*J138*K138</f>
        <v>3168</v>
      </c>
    </row>
    <row r="139" spans="1:13" x14ac:dyDescent="0.25">
      <c r="A139" s="19"/>
      <c r="B139" s="180"/>
      <c r="C139" s="188"/>
      <c r="D139" s="94"/>
      <c r="E139" s="61" t="s">
        <v>177</v>
      </c>
      <c r="F139" s="61"/>
      <c r="G139" s="106">
        <v>1</v>
      </c>
      <c r="H139" s="151"/>
      <c r="I139" s="106">
        <v>1</v>
      </c>
      <c r="J139" s="106">
        <v>2</v>
      </c>
      <c r="K139" s="106">
        <v>44</v>
      </c>
      <c r="L139" s="69">
        <f t="shared" si="3"/>
        <v>88</v>
      </c>
    </row>
    <row r="140" spans="1:13" x14ac:dyDescent="0.25">
      <c r="A140" s="19"/>
      <c r="B140" s="178" t="s">
        <v>175</v>
      </c>
      <c r="C140" s="192"/>
      <c r="D140" s="106">
        <v>4</v>
      </c>
      <c r="E140" s="104" t="s">
        <v>66</v>
      </c>
      <c r="F140" s="104"/>
      <c r="G140" s="106">
        <v>15</v>
      </c>
      <c r="H140" s="151"/>
      <c r="I140" s="106">
        <v>15</v>
      </c>
      <c r="J140" s="106">
        <v>4</v>
      </c>
      <c r="K140" s="106">
        <v>44</v>
      </c>
      <c r="L140" s="69">
        <f t="shared" si="3"/>
        <v>2640</v>
      </c>
    </row>
    <row r="141" spans="1:13" x14ac:dyDescent="0.25">
      <c r="A141" s="19"/>
      <c r="B141" s="180"/>
      <c r="C141" s="188"/>
      <c r="D141" s="101"/>
      <c r="E141" s="104" t="s">
        <v>176</v>
      </c>
      <c r="F141" s="104"/>
      <c r="G141" s="106">
        <v>1</v>
      </c>
      <c r="H141" s="151"/>
      <c r="I141" s="106">
        <v>1</v>
      </c>
      <c r="J141" s="106">
        <v>2</v>
      </c>
      <c r="K141" s="106">
        <v>44</v>
      </c>
      <c r="L141" s="69">
        <f t="shared" si="3"/>
        <v>88</v>
      </c>
    </row>
    <row r="142" spans="1:13" x14ac:dyDescent="0.25">
      <c r="A142" s="19"/>
      <c r="B142" s="177" t="s">
        <v>171</v>
      </c>
      <c r="C142" s="187" t="s">
        <v>172</v>
      </c>
      <c r="D142" s="101">
        <v>5</v>
      </c>
      <c r="E142" s="58" t="s">
        <v>37</v>
      </c>
      <c r="F142" s="58"/>
      <c r="G142" s="106">
        <v>15</v>
      </c>
      <c r="H142" s="151"/>
      <c r="I142" s="106">
        <v>15</v>
      </c>
      <c r="J142" s="106">
        <v>4</v>
      </c>
      <c r="K142" s="106">
        <v>44</v>
      </c>
      <c r="L142" s="69">
        <f t="shared" si="3"/>
        <v>2640</v>
      </c>
    </row>
    <row r="143" spans="1:13" x14ac:dyDescent="0.25">
      <c r="A143" s="19"/>
      <c r="B143" s="176"/>
      <c r="C143" s="188"/>
      <c r="D143" s="106">
        <v>6</v>
      </c>
      <c r="E143" s="58" t="s">
        <v>38</v>
      </c>
      <c r="F143" s="58"/>
      <c r="G143" s="106">
        <v>15</v>
      </c>
      <c r="H143" s="151"/>
      <c r="I143" s="106">
        <v>15</v>
      </c>
      <c r="J143" s="106">
        <v>4</v>
      </c>
      <c r="K143" s="106">
        <v>44</v>
      </c>
      <c r="L143" s="69">
        <f t="shared" si="3"/>
        <v>2640</v>
      </c>
    </row>
    <row r="144" spans="1:13" x14ac:dyDescent="0.25">
      <c r="A144" s="19"/>
      <c r="B144" s="185" t="s">
        <v>99</v>
      </c>
      <c r="C144" s="193" t="s">
        <v>96</v>
      </c>
      <c r="D144" s="94"/>
      <c r="E144" s="62" t="s">
        <v>198</v>
      </c>
      <c r="F144" s="62"/>
      <c r="G144" s="106"/>
      <c r="H144" s="151"/>
      <c r="I144" s="106">
        <v>1</v>
      </c>
      <c r="J144" s="106">
        <v>2</v>
      </c>
      <c r="K144" s="106">
        <v>44</v>
      </c>
      <c r="L144" s="69">
        <f t="shared" si="3"/>
        <v>88</v>
      </c>
    </row>
    <row r="145" spans="1:12" x14ac:dyDescent="0.25">
      <c r="A145" s="19"/>
      <c r="B145" s="185"/>
      <c r="C145" s="198"/>
      <c r="D145" s="94"/>
      <c r="E145" s="102" t="s">
        <v>197</v>
      </c>
      <c r="F145" s="102"/>
      <c r="G145" s="106"/>
      <c r="H145" s="151"/>
      <c r="I145" s="106">
        <v>1</v>
      </c>
      <c r="J145" s="106">
        <v>2</v>
      </c>
      <c r="K145" s="106">
        <v>44</v>
      </c>
      <c r="L145" s="69">
        <f t="shared" si="3"/>
        <v>88</v>
      </c>
    </row>
    <row r="146" spans="1:12" x14ac:dyDescent="0.25">
      <c r="A146" s="19"/>
      <c r="B146" s="175" t="s">
        <v>101</v>
      </c>
      <c r="C146" s="192" t="s">
        <v>172</v>
      </c>
      <c r="D146" s="177">
        <v>7</v>
      </c>
      <c r="E146" s="187" t="s">
        <v>68</v>
      </c>
      <c r="F146" s="104" t="s">
        <v>350</v>
      </c>
      <c r="G146" s="106">
        <v>3</v>
      </c>
      <c r="H146" s="151"/>
      <c r="I146" s="106">
        <v>3</v>
      </c>
      <c r="J146" s="106">
        <v>2</v>
      </c>
      <c r="K146" s="106">
        <v>44</v>
      </c>
      <c r="L146" s="69">
        <f t="shared" si="3"/>
        <v>264</v>
      </c>
    </row>
    <row r="147" spans="1:12" x14ac:dyDescent="0.25">
      <c r="A147" s="19"/>
      <c r="B147" s="175"/>
      <c r="C147" s="192"/>
      <c r="D147" s="175"/>
      <c r="E147" s="192"/>
      <c r="F147" s="104" t="s">
        <v>351</v>
      </c>
      <c r="G147" s="106">
        <v>2</v>
      </c>
      <c r="H147" s="151"/>
      <c r="I147" s="106">
        <v>2</v>
      </c>
      <c r="J147" s="106">
        <v>2</v>
      </c>
      <c r="K147" s="106">
        <v>44</v>
      </c>
      <c r="L147" s="69">
        <f t="shared" si="3"/>
        <v>176</v>
      </c>
    </row>
    <row r="148" spans="1:12" x14ac:dyDescent="0.25">
      <c r="A148" s="19"/>
      <c r="B148" s="175"/>
      <c r="C148" s="192"/>
      <c r="D148" s="175"/>
      <c r="E148" s="192"/>
      <c r="F148" s="104" t="s">
        <v>352</v>
      </c>
      <c r="G148" s="106">
        <v>3</v>
      </c>
      <c r="H148" s="151"/>
      <c r="I148" s="106">
        <v>3</v>
      </c>
      <c r="J148" s="106">
        <v>2</v>
      </c>
      <c r="K148" s="106">
        <v>44</v>
      </c>
      <c r="L148" s="69">
        <f t="shared" si="3"/>
        <v>264</v>
      </c>
    </row>
    <row r="149" spans="1:12" x14ac:dyDescent="0.25">
      <c r="A149" s="19"/>
      <c r="B149" s="175"/>
      <c r="C149" s="192"/>
      <c r="D149" s="175"/>
      <c r="E149" s="192"/>
      <c r="F149" s="104" t="s">
        <v>353</v>
      </c>
      <c r="G149" s="106">
        <v>3</v>
      </c>
      <c r="H149" s="151"/>
      <c r="I149" s="106">
        <v>3</v>
      </c>
      <c r="J149" s="106">
        <v>2</v>
      </c>
      <c r="K149" s="106">
        <v>44</v>
      </c>
      <c r="L149" s="69">
        <f t="shared" si="3"/>
        <v>264</v>
      </c>
    </row>
    <row r="150" spans="1:12" x14ac:dyDescent="0.25">
      <c r="A150" s="19"/>
      <c r="B150" s="175"/>
      <c r="C150" s="192"/>
      <c r="D150" s="175"/>
      <c r="E150" s="192"/>
      <c r="F150" s="104" t="s">
        <v>354</v>
      </c>
      <c r="G150" s="106">
        <v>3</v>
      </c>
      <c r="H150" s="151"/>
      <c r="I150" s="106">
        <v>3</v>
      </c>
      <c r="J150" s="106">
        <v>2</v>
      </c>
      <c r="K150" s="106">
        <v>44</v>
      </c>
      <c r="L150" s="69">
        <f t="shared" si="3"/>
        <v>264</v>
      </c>
    </row>
    <row r="151" spans="1:12" x14ac:dyDescent="0.25">
      <c r="A151" s="19"/>
      <c r="B151" s="175"/>
      <c r="C151" s="171" t="s">
        <v>172</v>
      </c>
      <c r="D151" s="177">
        <v>8</v>
      </c>
      <c r="E151" s="187" t="s">
        <v>69</v>
      </c>
      <c r="F151" s="104" t="s">
        <v>355</v>
      </c>
      <c r="G151" s="106">
        <v>1</v>
      </c>
      <c r="H151" s="151"/>
      <c r="I151" s="106">
        <v>1</v>
      </c>
      <c r="J151" s="106">
        <v>1</v>
      </c>
      <c r="K151" s="106">
        <v>44</v>
      </c>
      <c r="L151" s="69">
        <f t="shared" si="3"/>
        <v>44</v>
      </c>
    </row>
    <row r="152" spans="1:12" x14ac:dyDescent="0.25">
      <c r="A152" s="19"/>
      <c r="B152" s="175"/>
      <c r="C152" s="171"/>
      <c r="D152" s="175"/>
      <c r="E152" s="192"/>
      <c r="F152" s="104" t="s">
        <v>356</v>
      </c>
      <c r="G152" s="106">
        <v>1</v>
      </c>
      <c r="H152" s="151"/>
      <c r="I152" s="106">
        <v>1</v>
      </c>
      <c r="J152" s="106">
        <v>1</v>
      </c>
      <c r="K152" s="106">
        <v>44</v>
      </c>
      <c r="L152" s="69">
        <f t="shared" si="3"/>
        <v>44</v>
      </c>
    </row>
    <row r="153" spans="1:12" x14ac:dyDescent="0.25">
      <c r="A153" s="19"/>
      <c r="B153" s="175"/>
      <c r="C153" s="171"/>
      <c r="D153" s="175"/>
      <c r="E153" s="192"/>
      <c r="F153" s="104" t="s">
        <v>357</v>
      </c>
      <c r="G153" s="106">
        <v>1</v>
      </c>
      <c r="H153" s="151"/>
      <c r="I153" s="106">
        <v>1</v>
      </c>
      <c r="J153" s="106">
        <v>1</v>
      </c>
      <c r="K153" s="106">
        <v>44</v>
      </c>
      <c r="L153" s="69">
        <f t="shared" si="3"/>
        <v>44</v>
      </c>
    </row>
    <row r="154" spans="1:12" x14ac:dyDescent="0.25">
      <c r="A154" s="19"/>
      <c r="B154" s="175"/>
      <c r="C154" s="171"/>
      <c r="D154" s="175"/>
      <c r="E154" s="192"/>
      <c r="F154" s="104" t="s">
        <v>358</v>
      </c>
      <c r="G154" s="106">
        <v>1</v>
      </c>
      <c r="H154" s="151"/>
      <c r="I154" s="106">
        <v>1</v>
      </c>
      <c r="J154" s="106">
        <v>1</v>
      </c>
      <c r="K154" s="106">
        <v>44</v>
      </c>
      <c r="L154" s="69">
        <f t="shared" si="3"/>
        <v>44</v>
      </c>
    </row>
    <row r="155" spans="1:12" x14ac:dyDescent="0.25">
      <c r="A155" s="19"/>
      <c r="B155" s="175"/>
      <c r="C155" s="171"/>
      <c r="D155" s="175"/>
      <c r="E155" s="192"/>
      <c r="F155" s="104" t="s">
        <v>359</v>
      </c>
      <c r="G155" s="106">
        <v>1</v>
      </c>
      <c r="H155" s="151"/>
      <c r="I155" s="106">
        <v>1</v>
      </c>
      <c r="J155" s="106">
        <v>1</v>
      </c>
      <c r="K155" s="106">
        <v>44</v>
      </c>
      <c r="L155" s="69">
        <f t="shared" si="3"/>
        <v>44</v>
      </c>
    </row>
    <row r="156" spans="1:12" x14ac:dyDescent="0.25">
      <c r="A156" s="19"/>
      <c r="B156" s="175"/>
      <c r="C156" s="171"/>
      <c r="D156" s="175"/>
      <c r="E156" s="192"/>
      <c r="F156" s="104" t="s">
        <v>360</v>
      </c>
      <c r="G156" s="106">
        <v>1</v>
      </c>
      <c r="H156" s="151"/>
      <c r="I156" s="106">
        <v>1</v>
      </c>
      <c r="J156" s="106">
        <v>1</v>
      </c>
      <c r="K156" s="106">
        <v>44</v>
      </c>
      <c r="L156" s="69">
        <f t="shared" si="3"/>
        <v>44</v>
      </c>
    </row>
    <row r="157" spans="1:12" x14ac:dyDescent="0.25">
      <c r="A157" s="19"/>
      <c r="B157" s="175"/>
      <c r="C157" s="171"/>
      <c r="D157" s="175"/>
      <c r="E157" s="192"/>
      <c r="F157" s="104" t="s">
        <v>361</v>
      </c>
      <c r="G157" s="106">
        <v>1</v>
      </c>
      <c r="H157" s="151"/>
      <c r="I157" s="106">
        <v>1</v>
      </c>
      <c r="J157" s="106">
        <v>1</v>
      </c>
      <c r="K157" s="106">
        <v>44</v>
      </c>
      <c r="L157" s="69">
        <f t="shared" si="3"/>
        <v>44</v>
      </c>
    </row>
    <row r="158" spans="1:12" x14ac:dyDescent="0.25">
      <c r="A158" s="19"/>
      <c r="B158" s="175"/>
      <c r="C158" s="171"/>
      <c r="D158" s="175"/>
      <c r="E158" s="192"/>
      <c r="F158" s="104" t="s">
        <v>362</v>
      </c>
      <c r="G158" s="106">
        <v>1</v>
      </c>
      <c r="H158" s="151"/>
      <c r="I158" s="106">
        <v>1</v>
      </c>
      <c r="J158" s="106">
        <v>1</v>
      </c>
      <c r="K158" s="106">
        <v>44</v>
      </c>
      <c r="L158" s="69">
        <f t="shared" si="3"/>
        <v>44</v>
      </c>
    </row>
    <row r="159" spans="1:12" x14ac:dyDescent="0.25">
      <c r="A159" s="19"/>
      <c r="B159" s="175"/>
      <c r="C159" s="171"/>
      <c r="D159" s="175"/>
      <c r="E159" s="192"/>
      <c r="F159" s="104" t="s">
        <v>350</v>
      </c>
      <c r="G159" s="106">
        <v>2</v>
      </c>
      <c r="H159" s="151"/>
      <c r="I159" s="106">
        <v>2</v>
      </c>
      <c r="J159" s="106">
        <v>1</v>
      </c>
      <c r="K159" s="106">
        <v>44</v>
      </c>
      <c r="L159" s="69">
        <f t="shared" si="3"/>
        <v>88</v>
      </c>
    </row>
    <row r="160" spans="1:12" ht="15.75" thickBot="1" x14ac:dyDescent="0.3">
      <c r="A160" s="19"/>
      <c r="B160" s="176"/>
      <c r="C160" s="186"/>
      <c r="D160" s="175"/>
      <c r="E160" s="215"/>
      <c r="F160" s="104" t="s">
        <v>351</v>
      </c>
      <c r="G160" s="59">
        <v>2</v>
      </c>
      <c r="H160" s="156"/>
      <c r="I160" s="59">
        <v>2</v>
      </c>
      <c r="J160" s="59">
        <v>1</v>
      </c>
      <c r="K160" s="106">
        <v>44</v>
      </c>
      <c r="L160" s="69">
        <f t="shared" si="3"/>
        <v>88</v>
      </c>
    </row>
    <row r="161" spans="1:13" ht="26.65" customHeight="1" x14ac:dyDescent="0.2">
      <c r="A161" s="216" t="s">
        <v>40</v>
      </c>
      <c r="B161" s="216"/>
      <c r="C161" s="95" t="s">
        <v>155</v>
      </c>
      <c r="D161" s="96">
        <v>9</v>
      </c>
      <c r="E161" s="80" t="s">
        <v>159</v>
      </c>
      <c r="F161" s="95"/>
      <c r="G161" s="75">
        <f>SUM(G162:G169)</f>
        <v>86</v>
      </c>
      <c r="H161" s="152"/>
      <c r="I161" s="76"/>
      <c r="J161" s="60">
        <f>SUM(J162:J169)</f>
        <v>34</v>
      </c>
      <c r="K161" s="57"/>
      <c r="L161" s="76">
        <f>SUM(L162:L169)</f>
        <v>16920</v>
      </c>
      <c r="M161" s="5" t="s">
        <v>41</v>
      </c>
    </row>
    <row r="162" spans="1:13" ht="41.45" customHeight="1" x14ac:dyDescent="0.25">
      <c r="A162" s="20"/>
      <c r="B162" s="178" t="s">
        <v>106</v>
      </c>
      <c r="C162" s="89" t="s">
        <v>105</v>
      </c>
      <c r="D162" s="106">
        <v>1</v>
      </c>
      <c r="E162" s="104" t="s">
        <v>42</v>
      </c>
      <c r="F162" s="104"/>
      <c r="G162" s="106">
        <v>12</v>
      </c>
      <c r="H162" s="151"/>
      <c r="I162" s="106">
        <v>15</v>
      </c>
      <c r="J162" s="106">
        <v>6</v>
      </c>
      <c r="K162" s="106">
        <v>36</v>
      </c>
      <c r="L162" s="69">
        <f t="shared" ref="L162:L169" si="4">K162*J162*I162</f>
        <v>3240</v>
      </c>
    </row>
    <row r="163" spans="1:13" ht="20.25" x14ac:dyDescent="0.25">
      <c r="A163" s="20"/>
      <c r="B163" s="180"/>
      <c r="C163" s="114" t="s">
        <v>82</v>
      </c>
      <c r="D163" s="106">
        <v>2</v>
      </c>
      <c r="E163" s="104" t="s">
        <v>329</v>
      </c>
      <c r="F163" s="104"/>
      <c r="G163" s="106">
        <v>12</v>
      </c>
      <c r="H163" s="151"/>
      <c r="I163" s="106">
        <v>15</v>
      </c>
      <c r="J163" s="106">
        <v>4</v>
      </c>
      <c r="K163" s="106">
        <v>36</v>
      </c>
      <c r="L163" s="69">
        <f t="shared" si="4"/>
        <v>2160</v>
      </c>
    </row>
    <row r="164" spans="1:13" ht="20.25" x14ac:dyDescent="0.25">
      <c r="A164" s="20"/>
      <c r="B164" s="175"/>
      <c r="C164" s="114" t="s">
        <v>386</v>
      </c>
      <c r="D164" s="106">
        <v>4</v>
      </c>
      <c r="E164" s="104" t="s">
        <v>326</v>
      </c>
      <c r="F164" s="104"/>
      <c r="G164" s="106">
        <v>10</v>
      </c>
      <c r="H164" s="151"/>
      <c r="I164" s="106">
        <v>18</v>
      </c>
      <c r="J164" s="106">
        <v>4</v>
      </c>
      <c r="K164" s="106">
        <v>36</v>
      </c>
      <c r="L164" s="69">
        <f t="shared" si="4"/>
        <v>2592</v>
      </c>
    </row>
    <row r="165" spans="1:13" ht="14.65" customHeight="1" x14ac:dyDescent="0.25">
      <c r="A165" s="20"/>
      <c r="B165" s="175"/>
      <c r="C165" s="187" t="s">
        <v>89</v>
      </c>
      <c r="D165" s="106">
        <v>5</v>
      </c>
      <c r="E165" s="58" t="s">
        <v>283</v>
      </c>
      <c r="F165" s="58"/>
      <c r="G165" s="106">
        <v>10</v>
      </c>
      <c r="H165" s="151"/>
      <c r="I165" s="106">
        <v>12</v>
      </c>
      <c r="J165" s="106">
        <v>4</v>
      </c>
      <c r="K165" s="106">
        <v>36</v>
      </c>
      <c r="L165" s="69">
        <f t="shared" si="4"/>
        <v>1728</v>
      </c>
    </row>
    <row r="166" spans="1:13" ht="14.65" customHeight="1" x14ac:dyDescent="0.25">
      <c r="A166" s="20"/>
      <c r="B166" s="175"/>
      <c r="C166" s="188"/>
      <c r="D166" s="106">
        <v>6</v>
      </c>
      <c r="E166" s="58" t="s">
        <v>284</v>
      </c>
      <c r="F166" s="58"/>
      <c r="G166" s="106">
        <v>12</v>
      </c>
      <c r="H166" s="151"/>
      <c r="I166" s="106">
        <v>12</v>
      </c>
      <c r="J166" s="106">
        <v>4</v>
      </c>
      <c r="K166" s="106">
        <v>36</v>
      </c>
      <c r="L166" s="69">
        <f t="shared" si="4"/>
        <v>1728</v>
      </c>
    </row>
    <row r="167" spans="1:13" ht="14.65" customHeight="1" x14ac:dyDescent="0.25">
      <c r="A167" s="20"/>
      <c r="B167" s="175"/>
      <c r="C167" s="107" t="s">
        <v>387</v>
      </c>
      <c r="D167" s="106">
        <v>7</v>
      </c>
      <c r="E167" s="58" t="s">
        <v>184</v>
      </c>
      <c r="F167" s="58"/>
      <c r="G167" s="106">
        <v>10</v>
      </c>
      <c r="H167" s="151"/>
      <c r="I167" s="106">
        <v>14</v>
      </c>
      <c r="J167" s="106">
        <v>4</v>
      </c>
      <c r="K167" s="106">
        <v>36</v>
      </c>
      <c r="L167" s="69">
        <f t="shared" si="4"/>
        <v>2016</v>
      </c>
    </row>
    <row r="168" spans="1:13" ht="14.65" customHeight="1" x14ac:dyDescent="0.25">
      <c r="A168" s="20"/>
      <c r="B168" s="175"/>
      <c r="C168" s="224" t="s">
        <v>108</v>
      </c>
      <c r="D168" s="101">
        <v>8</v>
      </c>
      <c r="E168" s="58" t="s">
        <v>185</v>
      </c>
      <c r="F168" s="58"/>
      <c r="G168" s="106">
        <v>10</v>
      </c>
      <c r="H168" s="151"/>
      <c r="I168" s="106">
        <v>13</v>
      </c>
      <c r="J168" s="106">
        <v>4</v>
      </c>
      <c r="K168" s="106">
        <v>36</v>
      </c>
      <c r="L168" s="69">
        <f t="shared" si="4"/>
        <v>1872</v>
      </c>
    </row>
    <row r="169" spans="1:13" ht="20.100000000000001" customHeight="1" thickBot="1" x14ac:dyDescent="0.3">
      <c r="A169" s="20"/>
      <c r="B169" s="176"/>
      <c r="C169" s="225"/>
      <c r="D169" s="106">
        <v>9</v>
      </c>
      <c r="E169" s="123" t="s">
        <v>285</v>
      </c>
      <c r="F169" s="123"/>
      <c r="G169" s="59">
        <v>10</v>
      </c>
      <c r="H169" s="156"/>
      <c r="I169" s="59">
        <v>11</v>
      </c>
      <c r="J169" s="59">
        <v>4</v>
      </c>
      <c r="K169" s="59">
        <v>36</v>
      </c>
      <c r="L169" s="69">
        <f t="shared" si="4"/>
        <v>1584</v>
      </c>
    </row>
    <row r="170" spans="1:13" ht="28.15" customHeight="1" x14ac:dyDescent="0.2">
      <c r="A170" s="189" t="s">
        <v>43</v>
      </c>
      <c r="B170" s="190"/>
      <c r="C170" s="87" t="s">
        <v>155</v>
      </c>
      <c r="D170" s="88">
        <f>D250</f>
        <v>38</v>
      </c>
      <c r="E170" s="80" t="s">
        <v>159</v>
      </c>
      <c r="F170" s="95"/>
      <c r="G170" s="75">
        <f>SUM(G171:G250)</f>
        <v>446</v>
      </c>
      <c r="H170" s="152"/>
      <c r="I170" s="76"/>
      <c r="J170" s="60">
        <f>SUM(J171:J267)</f>
        <v>272</v>
      </c>
      <c r="K170" s="57"/>
      <c r="L170" s="76">
        <f>SUM(L171:L267)</f>
        <v>100512</v>
      </c>
      <c r="M170" s="5" t="s">
        <v>44</v>
      </c>
    </row>
    <row r="171" spans="1:13" x14ac:dyDescent="0.25">
      <c r="A171" s="166"/>
      <c r="B171" s="177" t="s">
        <v>139</v>
      </c>
      <c r="C171" s="187" t="s">
        <v>114</v>
      </c>
      <c r="D171" s="106">
        <v>1</v>
      </c>
      <c r="E171" s="58" t="s">
        <v>50</v>
      </c>
      <c r="F171" s="58"/>
      <c r="G171" s="106">
        <v>12</v>
      </c>
      <c r="H171" s="151"/>
      <c r="I171" s="106">
        <v>12</v>
      </c>
      <c r="J171" s="106">
        <v>4</v>
      </c>
      <c r="K171" s="106">
        <v>36</v>
      </c>
      <c r="L171" s="69">
        <f t="shared" ref="L171:L235" si="5">K171*J171*I171</f>
        <v>1728</v>
      </c>
    </row>
    <row r="172" spans="1:13" x14ac:dyDescent="0.25">
      <c r="A172" s="167"/>
      <c r="B172" s="175"/>
      <c r="C172" s="192"/>
      <c r="D172" s="106">
        <v>2</v>
      </c>
      <c r="E172" s="58" t="s">
        <v>190</v>
      </c>
      <c r="F172" s="58"/>
      <c r="G172" s="106">
        <v>12</v>
      </c>
      <c r="H172" s="151"/>
      <c r="I172" s="106">
        <v>12</v>
      </c>
      <c r="J172" s="106">
        <v>4</v>
      </c>
      <c r="K172" s="106">
        <v>36</v>
      </c>
      <c r="L172" s="69">
        <f t="shared" si="5"/>
        <v>1728</v>
      </c>
    </row>
    <row r="173" spans="1:13" x14ac:dyDescent="0.25">
      <c r="A173" s="167"/>
      <c r="B173" s="175"/>
      <c r="C173" s="192"/>
      <c r="D173" s="106">
        <v>3</v>
      </c>
      <c r="E173" s="58" t="s">
        <v>61</v>
      </c>
      <c r="F173" s="58"/>
      <c r="G173" s="106">
        <v>13</v>
      </c>
      <c r="H173" s="151"/>
      <c r="I173" s="106">
        <v>13</v>
      </c>
      <c r="J173" s="106">
        <v>4</v>
      </c>
      <c r="K173" s="106">
        <v>36</v>
      </c>
      <c r="L173" s="69">
        <f t="shared" si="5"/>
        <v>1872</v>
      </c>
    </row>
    <row r="174" spans="1:13" x14ac:dyDescent="0.25">
      <c r="A174" s="167"/>
      <c r="B174" s="176"/>
      <c r="C174" s="188"/>
      <c r="D174" s="106">
        <v>4</v>
      </c>
      <c r="E174" s="58" t="s">
        <v>182</v>
      </c>
      <c r="F174" s="58"/>
      <c r="G174" s="106">
        <v>10</v>
      </c>
      <c r="H174" s="151"/>
      <c r="I174" s="106">
        <v>10</v>
      </c>
      <c r="J174" s="106">
        <v>6</v>
      </c>
      <c r="K174" s="106">
        <v>36</v>
      </c>
      <c r="L174" s="69">
        <f t="shared" si="5"/>
        <v>2160</v>
      </c>
    </row>
    <row r="175" spans="1:13" ht="32.1" customHeight="1" x14ac:dyDescent="0.25">
      <c r="A175" s="167"/>
      <c r="B175" s="165" t="s">
        <v>140</v>
      </c>
      <c r="C175" s="97" t="s">
        <v>272</v>
      </c>
      <c r="D175" s="106">
        <v>5</v>
      </c>
      <c r="E175" s="104" t="s">
        <v>305</v>
      </c>
      <c r="F175" s="104"/>
      <c r="G175" s="106">
        <v>15</v>
      </c>
      <c r="H175" s="106">
        <v>9</v>
      </c>
      <c r="I175" s="106">
        <v>15</v>
      </c>
      <c r="J175" s="106">
        <v>9</v>
      </c>
      <c r="K175" s="106">
        <v>36</v>
      </c>
      <c r="L175" s="69">
        <f t="shared" si="5"/>
        <v>4860</v>
      </c>
    </row>
    <row r="176" spans="1:13" x14ac:dyDescent="0.25">
      <c r="A176" s="167"/>
      <c r="B176" s="177" t="s">
        <v>141</v>
      </c>
      <c r="C176" s="177"/>
      <c r="D176" s="106">
        <v>6</v>
      </c>
      <c r="E176" s="58" t="s">
        <v>45</v>
      </c>
      <c r="F176" s="58" t="s">
        <v>339</v>
      </c>
      <c r="G176" s="106">
        <v>14</v>
      </c>
      <c r="H176" s="151"/>
      <c r="I176" s="106">
        <v>14</v>
      </c>
      <c r="J176" s="106">
        <v>4</v>
      </c>
      <c r="K176" s="106">
        <v>36</v>
      </c>
      <c r="L176" s="69">
        <f t="shared" si="5"/>
        <v>2016</v>
      </c>
    </row>
    <row r="177" spans="1:12" x14ac:dyDescent="0.25">
      <c r="A177" s="167"/>
      <c r="B177" s="175"/>
      <c r="C177" s="175"/>
      <c r="D177" s="106">
        <v>7</v>
      </c>
      <c r="E177" s="58" t="s">
        <v>46</v>
      </c>
      <c r="F177" s="58" t="s">
        <v>338</v>
      </c>
      <c r="G177" s="106">
        <v>12</v>
      </c>
      <c r="H177" s="151"/>
      <c r="I177" s="106">
        <v>12</v>
      </c>
      <c r="J177" s="106">
        <v>6</v>
      </c>
      <c r="K177" s="106">
        <v>36</v>
      </c>
      <c r="L177" s="69">
        <f t="shared" si="5"/>
        <v>2592</v>
      </c>
    </row>
    <row r="178" spans="1:12" x14ac:dyDescent="0.25">
      <c r="A178" s="167"/>
      <c r="B178" s="175"/>
      <c r="C178" s="175"/>
      <c r="D178" s="106">
        <v>8</v>
      </c>
      <c r="E178" s="58" t="s">
        <v>47</v>
      </c>
      <c r="F178" s="58" t="s">
        <v>338</v>
      </c>
      <c r="G178" s="106">
        <v>13</v>
      </c>
      <c r="H178" s="151"/>
      <c r="I178" s="106">
        <v>13</v>
      </c>
      <c r="J178" s="106">
        <v>6</v>
      </c>
      <c r="K178" s="106">
        <v>36</v>
      </c>
      <c r="L178" s="69">
        <f t="shared" si="5"/>
        <v>2808</v>
      </c>
    </row>
    <row r="179" spans="1:12" x14ac:dyDescent="0.25">
      <c r="A179" s="167"/>
      <c r="B179" s="175"/>
      <c r="C179" s="175"/>
      <c r="D179" s="100">
        <v>9</v>
      </c>
      <c r="E179" s="58" t="s">
        <v>48</v>
      </c>
      <c r="F179" s="58" t="s">
        <v>338</v>
      </c>
      <c r="G179" s="100">
        <v>10</v>
      </c>
      <c r="H179" s="151"/>
      <c r="I179" s="106">
        <v>10</v>
      </c>
      <c r="J179" s="106">
        <v>6</v>
      </c>
      <c r="K179" s="106">
        <v>36</v>
      </c>
      <c r="L179" s="69">
        <f t="shared" si="5"/>
        <v>2160</v>
      </c>
    </row>
    <row r="180" spans="1:12" x14ac:dyDescent="0.25">
      <c r="A180" s="167"/>
      <c r="B180" s="175"/>
      <c r="C180" s="70"/>
      <c r="D180" s="100">
        <v>10</v>
      </c>
      <c r="E180" s="133" t="s">
        <v>62</v>
      </c>
      <c r="F180" s="58" t="s">
        <v>338</v>
      </c>
      <c r="G180" s="100">
        <v>14</v>
      </c>
      <c r="H180" s="151"/>
      <c r="I180" s="106">
        <v>14</v>
      </c>
      <c r="J180" s="106">
        <v>6</v>
      </c>
      <c r="K180" s="106">
        <v>36</v>
      </c>
      <c r="L180" s="69">
        <f t="shared" si="5"/>
        <v>3024</v>
      </c>
    </row>
    <row r="181" spans="1:12" x14ac:dyDescent="0.25">
      <c r="A181" s="167"/>
      <c r="B181" s="100" t="s">
        <v>116</v>
      </c>
      <c r="C181" s="89" t="s">
        <v>374</v>
      </c>
      <c r="D181" s="100">
        <v>11</v>
      </c>
      <c r="E181" s="102" t="s">
        <v>49</v>
      </c>
      <c r="F181" s="102"/>
      <c r="G181" s="106">
        <v>9</v>
      </c>
      <c r="H181" s="151"/>
      <c r="I181" s="100">
        <v>9</v>
      </c>
      <c r="J181" s="106">
        <v>9</v>
      </c>
      <c r="K181" s="106">
        <v>36</v>
      </c>
      <c r="L181" s="69">
        <f t="shared" si="5"/>
        <v>2916</v>
      </c>
    </row>
    <row r="182" spans="1:12" ht="14.65" customHeight="1" x14ac:dyDescent="0.25">
      <c r="A182" s="167"/>
      <c r="B182" s="177" t="s">
        <v>137</v>
      </c>
      <c r="C182" s="193" t="s">
        <v>150</v>
      </c>
      <c r="D182" s="106">
        <v>12</v>
      </c>
      <c r="E182" s="58" t="s">
        <v>194</v>
      </c>
      <c r="F182" s="58"/>
      <c r="G182" s="106">
        <v>12</v>
      </c>
      <c r="H182" s="151">
        <v>6</v>
      </c>
      <c r="I182" s="106">
        <v>12</v>
      </c>
      <c r="J182" s="106">
        <v>6</v>
      </c>
      <c r="K182" s="106">
        <v>36</v>
      </c>
      <c r="L182" s="69">
        <f t="shared" si="5"/>
        <v>2592</v>
      </c>
    </row>
    <row r="183" spans="1:12" ht="19.149999999999999" customHeight="1" x14ac:dyDescent="0.25">
      <c r="A183" s="167"/>
      <c r="B183" s="175"/>
      <c r="C183" s="194"/>
      <c r="D183" s="106">
        <v>13</v>
      </c>
      <c r="E183" s="104" t="s">
        <v>323</v>
      </c>
      <c r="F183" s="102"/>
      <c r="G183" s="100">
        <v>12</v>
      </c>
      <c r="H183" s="151">
        <v>6</v>
      </c>
      <c r="I183" s="106">
        <v>12</v>
      </c>
      <c r="J183" s="106">
        <v>6</v>
      </c>
      <c r="K183" s="106">
        <v>36</v>
      </c>
      <c r="L183" s="69">
        <f t="shared" si="5"/>
        <v>2592</v>
      </c>
    </row>
    <row r="184" spans="1:12" ht="19.149999999999999" customHeight="1" x14ac:dyDescent="0.25">
      <c r="A184" s="167"/>
      <c r="B184" s="175"/>
      <c r="C184" s="194"/>
      <c r="D184" s="177">
        <v>14</v>
      </c>
      <c r="E184" s="58" t="s">
        <v>193</v>
      </c>
      <c r="F184" s="58"/>
      <c r="G184" s="106">
        <v>11</v>
      </c>
      <c r="H184" s="151">
        <v>6</v>
      </c>
      <c r="I184" s="106">
        <v>11</v>
      </c>
      <c r="J184" s="106">
        <v>6</v>
      </c>
      <c r="K184" s="106">
        <v>36</v>
      </c>
      <c r="L184" s="69">
        <f t="shared" si="5"/>
        <v>2376</v>
      </c>
    </row>
    <row r="185" spans="1:12" ht="14.65" customHeight="1" x14ac:dyDescent="0.25">
      <c r="A185" s="167"/>
      <c r="B185" s="175"/>
      <c r="C185" s="194"/>
      <c r="D185" s="176"/>
      <c r="E185" s="80" t="s">
        <v>260</v>
      </c>
      <c r="F185" s="134"/>
      <c r="G185" s="138"/>
      <c r="H185" s="158"/>
      <c r="I185" s="135">
        <v>11</v>
      </c>
      <c r="J185" s="135">
        <v>2</v>
      </c>
      <c r="K185" s="106">
        <v>36</v>
      </c>
      <c r="L185" s="69">
        <f t="shared" si="5"/>
        <v>792</v>
      </c>
    </row>
    <row r="186" spans="1:12" ht="19.149999999999999" customHeight="1" x14ac:dyDescent="0.25">
      <c r="A186" s="167"/>
      <c r="B186" s="176"/>
      <c r="C186" s="198"/>
      <c r="D186" s="106">
        <v>15</v>
      </c>
      <c r="E186" s="58" t="s">
        <v>324</v>
      </c>
      <c r="F186" s="58"/>
      <c r="G186" s="106">
        <v>7</v>
      </c>
      <c r="H186" s="151">
        <v>4</v>
      </c>
      <c r="I186" s="106">
        <v>7</v>
      </c>
      <c r="J186" s="106">
        <v>6</v>
      </c>
      <c r="K186" s="106">
        <v>36</v>
      </c>
      <c r="L186" s="69">
        <f t="shared" si="5"/>
        <v>1512</v>
      </c>
    </row>
    <row r="187" spans="1:12" x14ac:dyDescent="0.25">
      <c r="A187" s="167"/>
      <c r="B187" s="177" t="s">
        <v>138</v>
      </c>
      <c r="C187" s="104" t="s">
        <v>200</v>
      </c>
      <c r="D187" s="106">
        <v>16</v>
      </c>
      <c r="E187" s="61" t="s">
        <v>263</v>
      </c>
      <c r="F187" s="61"/>
      <c r="G187" s="106">
        <v>10</v>
      </c>
      <c r="H187" s="151"/>
      <c r="I187" s="106">
        <v>10</v>
      </c>
      <c r="J187" s="106">
        <v>4</v>
      </c>
      <c r="K187" s="106">
        <v>36</v>
      </c>
      <c r="L187" s="69">
        <f t="shared" si="5"/>
        <v>1440</v>
      </c>
    </row>
    <row r="188" spans="1:12" x14ac:dyDescent="0.25">
      <c r="A188" s="167"/>
      <c r="B188" s="175"/>
      <c r="C188" s="187" t="s">
        <v>168</v>
      </c>
      <c r="D188" s="106">
        <v>17</v>
      </c>
      <c r="E188" s="61" t="s">
        <v>321</v>
      </c>
      <c r="F188" s="61"/>
      <c r="G188" s="106">
        <v>9</v>
      </c>
      <c r="H188" s="151"/>
      <c r="I188" s="106">
        <v>9</v>
      </c>
      <c r="J188" s="106">
        <v>4</v>
      </c>
      <c r="K188" s="106">
        <v>36</v>
      </c>
      <c r="L188" s="69">
        <f t="shared" si="5"/>
        <v>1296</v>
      </c>
    </row>
    <row r="189" spans="1:12" x14ac:dyDescent="0.25">
      <c r="A189" s="167"/>
      <c r="B189" s="176"/>
      <c r="C189" s="188"/>
      <c r="D189" s="106">
        <v>18</v>
      </c>
      <c r="E189" s="61" t="s">
        <v>322</v>
      </c>
      <c r="F189" s="61"/>
      <c r="G189" s="106">
        <v>17</v>
      </c>
      <c r="H189" s="151"/>
      <c r="I189" s="106">
        <v>17</v>
      </c>
      <c r="J189" s="106">
        <v>4</v>
      </c>
      <c r="K189" s="106">
        <v>36</v>
      </c>
      <c r="L189" s="69">
        <f t="shared" si="5"/>
        <v>2448</v>
      </c>
    </row>
    <row r="190" spans="1:12" x14ac:dyDescent="0.25">
      <c r="A190" s="167"/>
      <c r="B190" s="177" t="s">
        <v>261</v>
      </c>
      <c r="C190" s="187" t="s">
        <v>115</v>
      </c>
      <c r="D190" s="185">
        <v>19</v>
      </c>
      <c r="E190" s="213" t="s">
        <v>63</v>
      </c>
      <c r="F190" s="124"/>
      <c r="G190" s="177">
        <v>9</v>
      </c>
      <c r="H190" s="153"/>
      <c r="I190" s="136">
        <v>1</v>
      </c>
      <c r="J190" s="136">
        <v>2</v>
      </c>
      <c r="K190" s="106">
        <v>36</v>
      </c>
      <c r="L190" s="69">
        <f t="shared" si="5"/>
        <v>72</v>
      </c>
    </row>
    <row r="191" spans="1:12" x14ac:dyDescent="0.25">
      <c r="A191" s="167"/>
      <c r="B191" s="175"/>
      <c r="C191" s="192"/>
      <c r="D191" s="185"/>
      <c r="E191" s="214"/>
      <c r="F191" s="125"/>
      <c r="G191" s="175"/>
      <c r="H191" s="154"/>
      <c r="I191" s="136">
        <v>2</v>
      </c>
      <c r="J191" s="136">
        <v>2</v>
      </c>
      <c r="K191" s="106">
        <v>36</v>
      </c>
      <c r="L191" s="69">
        <f t="shared" si="5"/>
        <v>144</v>
      </c>
    </row>
    <row r="192" spans="1:12" x14ac:dyDescent="0.25">
      <c r="A192" s="167"/>
      <c r="B192" s="175"/>
      <c r="C192" s="192"/>
      <c r="D192" s="185"/>
      <c r="E192" s="214"/>
      <c r="F192" s="125"/>
      <c r="G192" s="175"/>
      <c r="H192" s="161"/>
      <c r="I192" s="136">
        <v>2</v>
      </c>
      <c r="J192" s="162">
        <v>2</v>
      </c>
      <c r="K192" s="106">
        <v>36</v>
      </c>
      <c r="L192" s="69">
        <f t="shared" si="5"/>
        <v>144</v>
      </c>
    </row>
    <row r="193" spans="1:12" x14ac:dyDescent="0.25">
      <c r="A193" s="167"/>
      <c r="B193" s="175"/>
      <c r="C193" s="192"/>
      <c r="D193" s="185"/>
      <c r="E193" s="214"/>
      <c r="F193" s="125"/>
      <c r="G193" s="175"/>
      <c r="H193" s="161"/>
      <c r="I193" s="137">
        <v>9</v>
      </c>
      <c r="J193" s="163">
        <v>4</v>
      </c>
      <c r="K193" s="106">
        <v>36</v>
      </c>
      <c r="L193" s="69">
        <f t="shared" si="5"/>
        <v>1296</v>
      </c>
    </row>
    <row r="194" spans="1:12" x14ac:dyDescent="0.25">
      <c r="A194" s="167"/>
      <c r="B194" s="177" t="s">
        <v>136</v>
      </c>
      <c r="C194" s="192"/>
      <c r="D194" s="177">
        <v>20</v>
      </c>
      <c r="E194" s="213" t="s">
        <v>51</v>
      </c>
      <c r="F194" s="104" t="s">
        <v>267</v>
      </c>
      <c r="G194" s="177">
        <v>13</v>
      </c>
      <c r="H194" s="157"/>
      <c r="I194" s="136">
        <v>1</v>
      </c>
      <c r="J194" s="162">
        <v>2</v>
      </c>
      <c r="K194" s="106">
        <v>36</v>
      </c>
      <c r="L194" s="69">
        <f t="shared" si="5"/>
        <v>72</v>
      </c>
    </row>
    <row r="195" spans="1:12" x14ac:dyDescent="0.25">
      <c r="A195" s="167"/>
      <c r="B195" s="175"/>
      <c r="C195" s="192"/>
      <c r="D195" s="175"/>
      <c r="E195" s="214"/>
      <c r="F195" s="104" t="s">
        <v>267</v>
      </c>
      <c r="G195" s="175"/>
      <c r="H195" s="157"/>
      <c r="I195" s="136">
        <v>1</v>
      </c>
      <c r="J195" s="162">
        <v>2</v>
      </c>
      <c r="K195" s="106">
        <v>36</v>
      </c>
      <c r="L195" s="69">
        <f t="shared" si="5"/>
        <v>72</v>
      </c>
    </row>
    <row r="196" spans="1:12" x14ac:dyDescent="0.25">
      <c r="A196" s="167"/>
      <c r="B196" s="175"/>
      <c r="C196" s="192"/>
      <c r="D196" s="175"/>
      <c r="E196" s="214"/>
      <c r="F196" s="104" t="s">
        <v>340</v>
      </c>
      <c r="G196" s="175"/>
      <c r="H196" s="157"/>
      <c r="I196" s="136">
        <v>2</v>
      </c>
      <c r="J196" s="162">
        <v>2</v>
      </c>
      <c r="K196" s="106">
        <v>36</v>
      </c>
      <c r="L196" s="69">
        <f t="shared" si="5"/>
        <v>144</v>
      </c>
    </row>
    <row r="197" spans="1:12" x14ac:dyDescent="0.25">
      <c r="A197" s="167"/>
      <c r="B197" s="175"/>
      <c r="C197" s="192"/>
      <c r="D197" s="175"/>
      <c r="E197" s="214"/>
      <c r="F197" s="104" t="s">
        <v>341</v>
      </c>
      <c r="G197" s="175"/>
      <c r="H197" s="157"/>
      <c r="I197" s="136">
        <v>5</v>
      </c>
      <c r="J197" s="162">
        <v>2</v>
      </c>
      <c r="K197" s="106">
        <v>36</v>
      </c>
      <c r="L197" s="69">
        <f t="shared" si="5"/>
        <v>360</v>
      </c>
    </row>
    <row r="198" spans="1:12" x14ac:dyDescent="0.25">
      <c r="A198" s="167"/>
      <c r="B198" s="175"/>
      <c r="C198" s="192"/>
      <c r="D198" s="175"/>
      <c r="E198" s="214"/>
      <c r="F198" s="104" t="s">
        <v>342</v>
      </c>
      <c r="G198" s="175"/>
      <c r="H198" s="157"/>
      <c r="I198" s="136">
        <v>4</v>
      </c>
      <c r="J198" s="164">
        <v>2</v>
      </c>
      <c r="K198" s="106">
        <v>36</v>
      </c>
      <c r="L198" s="69">
        <f t="shared" si="5"/>
        <v>288</v>
      </c>
    </row>
    <row r="199" spans="1:12" x14ac:dyDescent="0.25">
      <c r="A199" s="167"/>
      <c r="B199" s="175"/>
      <c r="C199" s="192"/>
      <c r="D199" s="176"/>
      <c r="E199" s="63" t="s">
        <v>70</v>
      </c>
      <c r="F199" s="63"/>
      <c r="G199" s="106"/>
      <c r="H199" s="157"/>
      <c r="I199" s="136">
        <v>23</v>
      </c>
      <c r="J199" s="136">
        <v>2</v>
      </c>
      <c r="K199" s="93">
        <v>36</v>
      </c>
      <c r="L199" s="69">
        <f t="shared" si="5"/>
        <v>1656</v>
      </c>
    </row>
    <row r="200" spans="1:12" x14ac:dyDescent="0.25">
      <c r="A200" s="167"/>
      <c r="B200" s="175"/>
      <c r="C200" s="192"/>
      <c r="D200" s="177">
        <v>21</v>
      </c>
      <c r="E200" s="124"/>
      <c r="F200" s="124" t="s">
        <v>363</v>
      </c>
      <c r="G200" s="100"/>
      <c r="H200" s="157"/>
      <c r="I200" s="136">
        <v>10</v>
      </c>
      <c r="J200" s="136">
        <v>2</v>
      </c>
      <c r="K200" s="93">
        <v>36</v>
      </c>
      <c r="L200" s="69">
        <f t="shared" si="5"/>
        <v>720</v>
      </c>
    </row>
    <row r="201" spans="1:12" x14ac:dyDescent="0.25">
      <c r="A201" s="167"/>
      <c r="B201" s="175"/>
      <c r="C201" s="192"/>
      <c r="D201" s="175"/>
      <c r="E201" s="213" t="s">
        <v>64</v>
      </c>
      <c r="F201" s="124" t="s">
        <v>267</v>
      </c>
      <c r="G201" s="177">
        <v>10</v>
      </c>
      <c r="H201" s="151"/>
      <c r="I201" s="136">
        <v>1</v>
      </c>
      <c r="J201" s="136">
        <v>2</v>
      </c>
      <c r="K201" s="106">
        <v>36</v>
      </c>
      <c r="L201" s="69">
        <f t="shared" si="5"/>
        <v>72</v>
      </c>
    </row>
    <row r="202" spans="1:12" x14ac:dyDescent="0.25">
      <c r="A202" s="167"/>
      <c r="B202" s="175"/>
      <c r="C202" s="192"/>
      <c r="D202" s="175"/>
      <c r="E202" s="214"/>
      <c r="F202" s="104" t="s">
        <v>267</v>
      </c>
      <c r="G202" s="175"/>
      <c r="H202" s="151"/>
      <c r="I202" s="136">
        <v>1</v>
      </c>
      <c r="J202" s="136">
        <v>2</v>
      </c>
      <c r="K202" s="106">
        <v>36</v>
      </c>
      <c r="L202" s="69">
        <f t="shared" si="5"/>
        <v>72</v>
      </c>
    </row>
    <row r="203" spans="1:12" x14ac:dyDescent="0.25">
      <c r="A203" s="167"/>
      <c r="B203" s="175"/>
      <c r="C203" s="192"/>
      <c r="D203" s="176"/>
      <c r="E203" s="214"/>
      <c r="F203" s="104" t="s">
        <v>340</v>
      </c>
      <c r="G203" s="175"/>
      <c r="H203" s="151"/>
      <c r="I203" s="136">
        <v>2</v>
      </c>
      <c r="J203" s="136">
        <v>2</v>
      </c>
      <c r="K203" s="106">
        <v>36</v>
      </c>
      <c r="L203" s="69">
        <f t="shared" si="5"/>
        <v>144</v>
      </c>
    </row>
    <row r="204" spans="1:12" x14ac:dyDescent="0.25">
      <c r="A204" s="167"/>
      <c r="B204" s="226" t="s">
        <v>119</v>
      </c>
      <c r="C204" s="187" t="s">
        <v>118</v>
      </c>
      <c r="D204" s="185">
        <v>22</v>
      </c>
      <c r="E204" s="195" t="s">
        <v>52</v>
      </c>
      <c r="F204" s="126"/>
      <c r="G204" s="177">
        <v>4</v>
      </c>
      <c r="H204" s="151"/>
      <c r="I204" s="106">
        <v>1</v>
      </c>
      <c r="J204" s="106">
        <v>2</v>
      </c>
      <c r="K204" s="106">
        <v>36</v>
      </c>
      <c r="L204" s="69">
        <f t="shared" si="5"/>
        <v>72</v>
      </c>
    </row>
    <row r="205" spans="1:12" x14ac:dyDescent="0.25">
      <c r="A205" s="167"/>
      <c r="B205" s="227"/>
      <c r="C205" s="192"/>
      <c r="D205" s="185"/>
      <c r="E205" s="196"/>
      <c r="F205" s="127"/>
      <c r="G205" s="175"/>
      <c r="H205" s="151"/>
      <c r="I205" s="106">
        <v>1</v>
      </c>
      <c r="J205" s="106">
        <v>2</v>
      </c>
      <c r="K205" s="106">
        <v>36</v>
      </c>
      <c r="L205" s="69">
        <f t="shared" si="5"/>
        <v>72</v>
      </c>
    </row>
    <row r="206" spans="1:12" x14ac:dyDescent="0.25">
      <c r="A206" s="167"/>
      <c r="B206" s="227"/>
      <c r="C206" s="192"/>
      <c r="D206" s="185"/>
      <c r="E206" s="196"/>
      <c r="F206" s="127"/>
      <c r="G206" s="175"/>
      <c r="H206" s="151"/>
      <c r="I206" s="106">
        <v>1</v>
      </c>
      <c r="J206" s="106">
        <v>2</v>
      </c>
      <c r="K206" s="106">
        <v>36</v>
      </c>
      <c r="L206" s="69">
        <f t="shared" si="5"/>
        <v>72</v>
      </c>
    </row>
    <row r="207" spans="1:12" x14ac:dyDescent="0.25">
      <c r="A207" s="167"/>
      <c r="B207" s="228"/>
      <c r="C207" s="188"/>
      <c r="D207" s="185"/>
      <c r="E207" s="197"/>
      <c r="F207" s="128"/>
      <c r="G207" s="176"/>
      <c r="H207" s="151"/>
      <c r="I207" s="106">
        <v>1</v>
      </c>
      <c r="J207" s="106">
        <v>2</v>
      </c>
      <c r="K207" s="106">
        <v>36</v>
      </c>
      <c r="L207" s="69">
        <f t="shared" si="5"/>
        <v>72</v>
      </c>
    </row>
    <row r="208" spans="1:12" ht="14.65" customHeight="1" x14ac:dyDescent="0.25">
      <c r="A208" s="167"/>
      <c r="B208" s="177" t="s">
        <v>117</v>
      </c>
      <c r="C208" s="193" t="s">
        <v>145</v>
      </c>
      <c r="D208" s="178">
        <v>23</v>
      </c>
      <c r="E208" s="187" t="s">
        <v>335</v>
      </c>
      <c r="F208" s="111" t="s">
        <v>325</v>
      </c>
      <c r="G208" s="177">
        <v>15</v>
      </c>
      <c r="H208" s="151">
        <v>2</v>
      </c>
      <c r="I208" s="106">
        <v>6</v>
      </c>
      <c r="J208" s="106">
        <v>2</v>
      </c>
      <c r="K208" s="106">
        <v>36</v>
      </c>
      <c r="L208" s="69">
        <f t="shared" si="5"/>
        <v>432</v>
      </c>
    </row>
    <row r="209" spans="1:12" ht="14.65" customHeight="1" x14ac:dyDescent="0.25">
      <c r="A209" s="167"/>
      <c r="B209" s="175"/>
      <c r="C209" s="194"/>
      <c r="D209" s="180"/>
      <c r="E209" s="188"/>
      <c r="F209" s="104" t="s">
        <v>363</v>
      </c>
      <c r="G209" s="176"/>
      <c r="H209" s="151">
        <v>6</v>
      </c>
      <c r="I209" s="106">
        <v>15</v>
      </c>
      <c r="J209" s="106">
        <v>6</v>
      </c>
      <c r="K209" s="106">
        <v>36</v>
      </c>
      <c r="L209" s="69">
        <f t="shared" si="5"/>
        <v>3240</v>
      </c>
    </row>
    <row r="210" spans="1:12" x14ac:dyDescent="0.25">
      <c r="A210" s="167"/>
      <c r="B210" s="175"/>
      <c r="C210" s="194"/>
      <c r="D210" s="178">
        <v>24</v>
      </c>
      <c r="E210" s="219" t="s">
        <v>304</v>
      </c>
      <c r="F210" s="124"/>
      <c r="G210" s="177">
        <v>11</v>
      </c>
      <c r="H210" s="151">
        <v>6</v>
      </c>
      <c r="I210" s="106">
        <v>11</v>
      </c>
      <c r="J210" s="106">
        <v>6</v>
      </c>
      <c r="K210" s="106">
        <v>36</v>
      </c>
      <c r="L210" s="69">
        <f t="shared" si="5"/>
        <v>2376</v>
      </c>
    </row>
    <row r="211" spans="1:12" x14ac:dyDescent="0.25">
      <c r="A211" s="167"/>
      <c r="B211" s="175"/>
      <c r="C211" s="194"/>
      <c r="D211" s="179"/>
      <c r="E211" s="220"/>
      <c r="F211" s="125"/>
      <c r="G211" s="175"/>
      <c r="H211" s="153">
        <v>2</v>
      </c>
      <c r="I211" s="106">
        <v>6</v>
      </c>
      <c r="J211" s="106">
        <v>2</v>
      </c>
      <c r="K211" s="106">
        <v>36</v>
      </c>
      <c r="L211" s="69">
        <f t="shared" si="5"/>
        <v>432</v>
      </c>
    </row>
    <row r="212" spans="1:12" x14ac:dyDescent="0.25">
      <c r="A212" s="167"/>
      <c r="B212" s="177" t="s">
        <v>132</v>
      </c>
      <c r="C212" s="178" t="s">
        <v>146</v>
      </c>
      <c r="D212" s="117">
        <v>25</v>
      </c>
      <c r="E212" s="129" t="s">
        <v>344</v>
      </c>
      <c r="F212" s="104"/>
      <c r="G212" s="106">
        <v>11</v>
      </c>
      <c r="H212" s="151">
        <v>4</v>
      </c>
      <c r="I212" s="106">
        <v>11</v>
      </c>
      <c r="J212" s="106">
        <v>4</v>
      </c>
      <c r="K212" s="106">
        <v>36</v>
      </c>
      <c r="L212" s="69">
        <f t="shared" si="5"/>
        <v>1584</v>
      </c>
    </row>
    <row r="213" spans="1:12" ht="14.45" customHeight="1" x14ac:dyDescent="0.25">
      <c r="A213" s="167"/>
      <c r="B213" s="175"/>
      <c r="C213" s="179"/>
      <c r="D213" s="116">
        <v>26</v>
      </c>
      <c r="E213" s="129" t="s">
        <v>306</v>
      </c>
      <c r="F213" s="102"/>
      <c r="G213" s="100">
        <v>15</v>
      </c>
      <c r="H213" s="151">
        <v>6</v>
      </c>
      <c r="I213" s="106">
        <v>15</v>
      </c>
      <c r="J213" s="106">
        <v>6</v>
      </c>
      <c r="K213" s="106">
        <v>36</v>
      </c>
      <c r="L213" s="69">
        <f t="shared" si="5"/>
        <v>3240</v>
      </c>
    </row>
    <row r="214" spans="1:12" x14ac:dyDescent="0.25">
      <c r="A214" s="167"/>
      <c r="B214" s="175"/>
      <c r="C214" s="179"/>
      <c r="D214" s="178">
        <v>27</v>
      </c>
      <c r="E214" s="219" t="s">
        <v>307</v>
      </c>
      <c r="F214" s="104" t="s">
        <v>363</v>
      </c>
      <c r="G214" s="177">
        <v>15</v>
      </c>
      <c r="H214" s="151">
        <v>4</v>
      </c>
      <c r="I214" s="106">
        <v>15</v>
      </c>
      <c r="J214" s="106">
        <v>4</v>
      </c>
      <c r="K214" s="106">
        <v>36</v>
      </c>
      <c r="L214" s="69">
        <f t="shared" si="5"/>
        <v>2160</v>
      </c>
    </row>
    <row r="215" spans="1:12" x14ac:dyDescent="0.25">
      <c r="A215" s="167"/>
      <c r="B215" s="175"/>
      <c r="C215" s="179"/>
      <c r="D215" s="179"/>
      <c r="E215" s="220"/>
      <c r="F215" s="80" t="s">
        <v>340</v>
      </c>
      <c r="G215" s="175"/>
      <c r="H215" s="151">
        <v>2</v>
      </c>
      <c r="I215" s="106">
        <v>11</v>
      </c>
      <c r="J215" s="106">
        <v>2</v>
      </c>
      <c r="K215" s="106">
        <v>36</v>
      </c>
      <c r="L215" s="69">
        <f t="shared" si="5"/>
        <v>792</v>
      </c>
    </row>
    <row r="216" spans="1:12" x14ac:dyDescent="0.25">
      <c r="A216" s="167"/>
      <c r="B216" s="175"/>
      <c r="C216" s="179"/>
      <c r="D216" s="179"/>
      <c r="E216" s="220"/>
      <c r="F216" s="80" t="s">
        <v>341</v>
      </c>
      <c r="G216" s="175"/>
      <c r="H216" s="151">
        <v>2</v>
      </c>
      <c r="I216" s="106">
        <v>4</v>
      </c>
      <c r="J216" s="106">
        <v>2</v>
      </c>
      <c r="K216" s="106">
        <v>36</v>
      </c>
      <c r="L216" s="69">
        <f t="shared" si="5"/>
        <v>288</v>
      </c>
    </row>
    <row r="217" spans="1:12" x14ac:dyDescent="0.25">
      <c r="A217" s="167"/>
      <c r="B217" s="175"/>
      <c r="C217" s="179"/>
      <c r="D217" s="217">
        <v>28</v>
      </c>
      <c r="E217" s="221" t="s">
        <v>308</v>
      </c>
      <c r="F217" s="104" t="s">
        <v>363</v>
      </c>
      <c r="G217" s="177">
        <v>8</v>
      </c>
      <c r="H217" s="151">
        <v>4</v>
      </c>
      <c r="I217" s="106">
        <v>8</v>
      </c>
      <c r="J217" s="106">
        <v>4</v>
      </c>
      <c r="K217" s="106">
        <v>36</v>
      </c>
      <c r="L217" s="69">
        <f t="shared" si="5"/>
        <v>1152</v>
      </c>
    </row>
    <row r="218" spans="1:12" x14ac:dyDescent="0.25">
      <c r="A218" s="167"/>
      <c r="B218" s="175"/>
      <c r="C218" s="179"/>
      <c r="D218" s="217"/>
      <c r="E218" s="222"/>
      <c r="F218" s="80" t="s">
        <v>340</v>
      </c>
      <c r="G218" s="175"/>
      <c r="H218" s="151">
        <v>1</v>
      </c>
      <c r="I218" s="106">
        <v>4</v>
      </c>
      <c r="J218" s="106">
        <v>2</v>
      </c>
      <c r="K218" s="106">
        <v>36</v>
      </c>
      <c r="L218" s="69">
        <f t="shared" si="5"/>
        <v>288</v>
      </c>
    </row>
    <row r="219" spans="1:12" x14ac:dyDescent="0.25">
      <c r="A219" s="167"/>
      <c r="B219" s="175"/>
      <c r="C219" s="179"/>
      <c r="D219" s="217"/>
      <c r="E219" s="223"/>
      <c r="F219" s="80" t="s">
        <v>341</v>
      </c>
      <c r="G219" s="176"/>
      <c r="H219" s="151">
        <v>2</v>
      </c>
      <c r="I219" s="106">
        <v>4</v>
      </c>
      <c r="J219" s="106">
        <v>2</v>
      </c>
      <c r="K219" s="106">
        <v>36</v>
      </c>
      <c r="L219" s="69">
        <f t="shared" si="5"/>
        <v>288</v>
      </c>
    </row>
    <row r="220" spans="1:12" x14ac:dyDescent="0.25">
      <c r="A220" s="167"/>
      <c r="B220" s="176"/>
      <c r="C220" s="179"/>
      <c r="D220" s="105">
        <v>29</v>
      </c>
      <c r="E220" s="146" t="s">
        <v>309</v>
      </c>
      <c r="F220" s="124"/>
      <c r="G220" s="100">
        <v>8</v>
      </c>
      <c r="H220" s="151">
        <v>6</v>
      </c>
      <c r="I220" s="106">
        <v>8</v>
      </c>
      <c r="J220" s="106">
        <v>6</v>
      </c>
      <c r="K220" s="106">
        <v>36</v>
      </c>
      <c r="L220" s="69">
        <f t="shared" si="5"/>
        <v>1728</v>
      </c>
    </row>
    <row r="221" spans="1:12" ht="15.6" customHeight="1" x14ac:dyDescent="0.25">
      <c r="A221" s="167"/>
      <c r="B221" s="179" t="s">
        <v>315</v>
      </c>
      <c r="C221" s="178" t="s">
        <v>388</v>
      </c>
      <c r="D221" s="178">
        <v>30</v>
      </c>
      <c r="E221" s="181" t="s">
        <v>364</v>
      </c>
      <c r="F221" s="104" t="s">
        <v>363</v>
      </c>
      <c r="G221" s="100">
        <v>13</v>
      </c>
      <c r="H221" s="153"/>
      <c r="I221" s="108">
        <v>13</v>
      </c>
      <c r="J221" s="106">
        <v>2</v>
      </c>
      <c r="K221" s="106">
        <v>36</v>
      </c>
      <c r="L221" s="69">
        <f t="shared" si="5"/>
        <v>936</v>
      </c>
    </row>
    <row r="222" spans="1:12" ht="18" customHeight="1" thickBot="1" x14ac:dyDescent="0.3">
      <c r="A222" s="167"/>
      <c r="B222" s="179"/>
      <c r="C222" s="179"/>
      <c r="D222" s="179"/>
      <c r="E222" s="182"/>
      <c r="F222" s="80" t="s">
        <v>310</v>
      </c>
      <c r="G222" s="100"/>
      <c r="H222" s="153"/>
      <c r="I222" s="108">
        <v>1</v>
      </c>
      <c r="J222" s="138">
        <v>1</v>
      </c>
      <c r="K222" s="106">
        <v>36</v>
      </c>
      <c r="L222" s="69">
        <f t="shared" si="5"/>
        <v>36</v>
      </c>
    </row>
    <row r="223" spans="1:12" ht="13.15" customHeight="1" thickBot="1" x14ac:dyDescent="0.3">
      <c r="A223" s="167"/>
      <c r="B223" s="179"/>
      <c r="C223" s="179"/>
      <c r="D223" s="179"/>
      <c r="E223" s="182"/>
      <c r="F223" s="80" t="s">
        <v>264</v>
      </c>
      <c r="G223" s="100"/>
      <c r="H223" s="153">
        <v>1</v>
      </c>
      <c r="I223" s="139">
        <v>4</v>
      </c>
      <c r="J223" s="138">
        <v>1</v>
      </c>
      <c r="K223" s="106">
        <v>36</v>
      </c>
      <c r="L223" s="69">
        <f t="shared" si="5"/>
        <v>144</v>
      </c>
    </row>
    <row r="224" spans="1:12" ht="15" customHeight="1" thickBot="1" x14ac:dyDescent="0.3">
      <c r="A224" s="167"/>
      <c r="B224" s="179"/>
      <c r="C224" s="179"/>
      <c r="D224" s="179"/>
      <c r="E224" s="182"/>
      <c r="F224" s="80" t="s">
        <v>311</v>
      </c>
      <c r="G224" s="100"/>
      <c r="H224" s="153">
        <v>1</v>
      </c>
      <c r="I224" s="140">
        <v>2</v>
      </c>
      <c r="J224" s="138">
        <v>1</v>
      </c>
      <c r="K224" s="106">
        <v>36</v>
      </c>
      <c r="L224" s="69">
        <f t="shared" si="5"/>
        <v>72</v>
      </c>
    </row>
    <row r="225" spans="1:12" ht="13.15" customHeight="1" thickBot="1" x14ac:dyDescent="0.3">
      <c r="A225" s="167"/>
      <c r="B225" s="179"/>
      <c r="C225" s="179"/>
      <c r="D225" s="179"/>
      <c r="E225" s="182"/>
      <c r="F225" s="80" t="s">
        <v>312</v>
      </c>
      <c r="G225" s="100"/>
      <c r="H225" s="153">
        <v>1</v>
      </c>
      <c r="I225" s="140">
        <v>3</v>
      </c>
      <c r="J225" s="138">
        <v>1</v>
      </c>
      <c r="K225" s="106">
        <v>36</v>
      </c>
      <c r="L225" s="69">
        <f t="shared" si="5"/>
        <v>108</v>
      </c>
    </row>
    <row r="226" spans="1:12" ht="15.6" customHeight="1" thickBot="1" x14ac:dyDescent="0.3">
      <c r="A226" s="167"/>
      <c r="B226" s="179"/>
      <c r="C226" s="179"/>
      <c r="D226" s="179"/>
      <c r="E226" s="182"/>
      <c r="F226" s="80" t="s">
        <v>313</v>
      </c>
      <c r="G226" s="100"/>
      <c r="H226" s="153"/>
      <c r="I226" s="140">
        <v>2</v>
      </c>
      <c r="J226" s="138">
        <v>1</v>
      </c>
      <c r="K226" s="106">
        <v>36</v>
      </c>
      <c r="L226" s="69">
        <f t="shared" si="5"/>
        <v>72</v>
      </c>
    </row>
    <row r="227" spans="1:12" ht="15" customHeight="1" thickBot="1" x14ac:dyDescent="0.3">
      <c r="A227" s="167"/>
      <c r="B227" s="180"/>
      <c r="C227" s="180"/>
      <c r="D227" s="180"/>
      <c r="E227" s="183"/>
      <c r="F227" s="80" t="s">
        <v>314</v>
      </c>
      <c r="G227" s="100"/>
      <c r="H227" s="153"/>
      <c r="I227" s="140">
        <v>2</v>
      </c>
      <c r="J227" s="138">
        <v>1</v>
      </c>
      <c r="K227" s="106">
        <v>36</v>
      </c>
      <c r="L227" s="69">
        <f t="shared" si="5"/>
        <v>72</v>
      </c>
    </row>
    <row r="228" spans="1:12" ht="15" customHeight="1" x14ac:dyDescent="0.25">
      <c r="A228" s="167"/>
      <c r="B228" s="177" t="s">
        <v>133</v>
      </c>
      <c r="C228" s="178" t="s">
        <v>377</v>
      </c>
      <c r="D228" s="178">
        <v>31</v>
      </c>
      <c r="E228" s="187" t="s">
        <v>343</v>
      </c>
      <c r="F228" s="104" t="s">
        <v>363</v>
      </c>
      <c r="G228" s="177">
        <v>12</v>
      </c>
      <c r="H228" s="153"/>
      <c r="I228" s="100">
        <v>12</v>
      </c>
      <c r="J228" s="100">
        <v>4</v>
      </c>
      <c r="K228" s="100">
        <v>36</v>
      </c>
      <c r="L228" s="69">
        <f t="shared" si="5"/>
        <v>1728</v>
      </c>
    </row>
    <row r="229" spans="1:12" ht="18" customHeight="1" x14ac:dyDescent="0.25">
      <c r="A229" s="167"/>
      <c r="B229" s="175"/>
      <c r="C229" s="179"/>
      <c r="D229" s="179"/>
      <c r="E229" s="192"/>
      <c r="F229" s="80" t="s">
        <v>264</v>
      </c>
      <c r="G229" s="175"/>
      <c r="H229" s="158"/>
      <c r="I229" s="138">
        <v>6</v>
      </c>
      <c r="J229" s="138">
        <v>1</v>
      </c>
      <c r="K229" s="138">
        <v>36</v>
      </c>
      <c r="L229" s="69">
        <f t="shared" si="5"/>
        <v>216</v>
      </c>
    </row>
    <row r="230" spans="1:12" ht="17.45" customHeight="1" x14ac:dyDescent="0.25">
      <c r="A230" s="167"/>
      <c r="B230" s="176"/>
      <c r="C230" s="180"/>
      <c r="D230" s="180"/>
      <c r="E230" s="188"/>
      <c r="F230" s="80" t="s">
        <v>311</v>
      </c>
      <c r="G230" s="176"/>
      <c r="H230" s="153"/>
      <c r="I230" s="106">
        <v>6</v>
      </c>
      <c r="J230" s="106">
        <v>1</v>
      </c>
      <c r="K230" s="106">
        <v>36</v>
      </c>
      <c r="L230" s="69">
        <f t="shared" si="5"/>
        <v>216</v>
      </c>
    </row>
    <row r="231" spans="1:12" x14ac:dyDescent="0.25">
      <c r="A231" s="167"/>
      <c r="B231" s="177" t="s">
        <v>134</v>
      </c>
      <c r="C231" s="193" t="s">
        <v>147</v>
      </c>
      <c r="D231" s="178">
        <v>32</v>
      </c>
      <c r="E231" s="213" t="s">
        <v>319</v>
      </c>
      <c r="F231" s="104" t="s">
        <v>363</v>
      </c>
      <c r="G231" s="177">
        <v>12</v>
      </c>
      <c r="H231" s="151">
        <v>6</v>
      </c>
      <c r="I231" s="106">
        <v>12</v>
      </c>
      <c r="J231" s="106">
        <v>4</v>
      </c>
      <c r="K231" s="106">
        <v>36</v>
      </c>
      <c r="L231" s="69">
        <f t="shared" si="5"/>
        <v>1728</v>
      </c>
    </row>
    <row r="232" spans="1:12" x14ac:dyDescent="0.25">
      <c r="A232" s="167"/>
      <c r="B232" s="175"/>
      <c r="C232" s="194"/>
      <c r="D232" s="179"/>
      <c r="E232" s="214"/>
      <c r="F232" s="113" t="s">
        <v>264</v>
      </c>
      <c r="G232" s="175"/>
      <c r="H232" s="151">
        <v>1</v>
      </c>
      <c r="I232" s="106">
        <v>6</v>
      </c>
      <c r="J232" s="106">
        <v>1</v>
      </c>
      <c r="K232" s="106">
        <v>36</v>
      </c>
      <c r="L232" s="69">
        <f t="shared" si="5"/>
        <v>216</v>
      </c>
    </row>
    <row r="233" spans="1:12" x14ac:dyDescent="0.25">
      <c r="A233" s="167"/>
      <c r="B233" s="175"/>
      <c r="C233" s="194"/>
      <c r="D233" s="180"/>
      <c r="E233" s="218"/>
      <c r="F233" s="113" t="s">
        <v>311</v>
      </c>
      <c r="G233" s="176"/>
      <c r="H233" s="151">
        <v>1</v>
      </c>
      <c r="I233" s="106">
        <v>6</v>
      </c>
      <c r="J233" s="106">
        <v>1</v>
      </c>
      <c r="K233" s="106">
        <v>36</v>
      </c>
      <c r="L233" s="69">
        <f t="shared" si="5"/>
        <v>216</v>
      </c>
    </row>
    <row r="234" spans="1:12" x14ac:dyDescent="0.25">
      <c r="A234" s="167"/>
      <c r="B234" s="175"/>
      <c r="C234" s="194"/>
      <c r="D234" s="217">
        <v>33</v>
      </c>
      <c r="E234" s="213" t="s">
        <v>320</v>
      </c>
      <c r="F234" s="104" t="s">
        <v>363</v>
      </c>
      <c r="G234" s="177">
        <v>7</v>
      </c>
      <c r="H234" s="151">
        <v>4</v>
      </c>
      <c r="I234" s="106">
        <v>7</v>
      </c>
      <c r="J234" s="106">
        <v>4</v>
      </c>
      <c r="K234" s="106">
        <v>36</v>
      </c>
      <c r="L234" s="69">
        <f t="shared" si="5"/>
        <v>1008</v>
      </c>
    </row>
    <row r="235" spans="1:12" x14ac:dyDescent="0.25">
      <c r="A235" s="167"/>
      <c r="B235" s="175"/>
      <c r="C235" s="194"/>
      <c r="D235" s="217"/>
      <c r="E235" s="214"/>
      <c r="F235" s="113" t="s">
        <v>264</v>
      </c>
      <c r="G235" s="175"/>
      <c r="H235" s="151">
        <v>1</v>
      </c>
      <c r="I235" s="106">
        <v>2</v>
      </c>
      <c r="J235" s="106">
        <v>1</v>
      </c>
      <c r="K235" s="106">
        <v>36</v>
      </c>
      <c r="L235" s="69">
        <f t="shared" si="5"/>
        <v>72</v>
      </c>
    </row>
    <row r="236" spans="1:12" x14ac:dyDescent="0.25">
      <c r="A236" s="167"/>
      <c r="B236" s="175"/>
      <c r="C236" s="194"/>
      <c r="D236" s="217"/>
      <c r="E236" s="214"/>
      <c r="F236" s="113" t="s">
        <v>311</v>
      </c>
      <c r="G236" s="175"/>
      <c r="H236" s="151"/>
      <c r="I236" s="106">
        <v>3</v>
      </c>
      <c r="J236" s="106">
        <v>1</v>
      </c>
      <c r="K236" s="106">
        <v>36</v>
      </c>
      <c r="L236" s="69">
        <f t="shared" ref="L236:L267" si="6">K236*J236*I236</f>
        <v>108</v>
      </c>
    </row>
    <row r="237" spans="1:12" x14ac:dyDescent="0.25">
      <c r="A237" s="167"/>
      <c r="B237" s="175"/>
      <c r="C237" s="194"/>
      <c r="D237" s="217"/>
      <c r="E237" s="218"/>
      <c r="F237" s="113" t="s">
        <v>312</v>
      </c>
      <c r="G237" s="176"/>
      <c r="H237" s="151">
        <v>1</v>
      </c>
      <c r="I237" s="106">
        <v>2</v>
      </c>
      <c r="J237" s="106">
        <v>1</v>
      </c>
      <c r="K237" s="106">
        <v>36</v>
      </c>
      <c r="L237" s="69">
        <f t="shared" si="6"/>
        <v>72</v>
      </c>
    </row>
    <row r="238" spans="1:12" x14ac:dyDescent="0.25">
      <c r="A238" s="167"/>
      <c r="B238" s="175"/>
      <c r="C238" s="194"/>
      <c r="D238" s="217">
        <v>34</v>
      </c>
      <c r="E238" s="213" t="s">
        <v>169</v>
      </c>
      <c r="F238" s="104" t="s">
        <v>363</v>
      </c>
      <c r="G238" s="177">
        <v>10</v>
      </c>
      <c r="H238" s="151">
        <v>4</v>
      </c>
      <c r="I238" s="106">
        <v>10</v>
      </c>
      <c r="J238" s="106">
        <v>4</v>
      </c>
      <c r="K238" s="106">
        <v>36</v>
      </c>
      <c r="L238" s="69">
        <f t="shared" si="6"/>
        <v>1440</v>
      </c>
    </row>
    <row r="239" spans="1:12" x14ac:dyDescent="0.25">
      <c r="A239" s="167"/>
      <c r="B239" s="175"/>
      <c r="C239" s="194"/>
      <c r="D239" s="217"/>
      <c r="E239" s="214"/>
      <c r="F239" s="113" t="s">
        <v>264</v>
      </c>
      <c r="G239" s="175"/>
      <c r="H239" s="151">
        <v>1</v>
      </c>
      <c r="I239" s="106">
        <v>3</v>
      </c>
      <c r="J239" s="106">
        <v>1</v>
      </c>
      <c r="K239" s="106">
        <v>36</v>
      </c>
      <c r="L239" s="69">
        <f t="shared" si="6"/>
        <v>108</v>
      </c>
    </row>
    <row r="240" spans="1:12" x14ac:dyDescent="0.25">
      <c r="A240" s="167"/>
      <c r="B240" s="175"/>
      <c r="C240" s="194"/>
      <c r="D240" s="217"/>
      <c r="E240" s="214"/>
      <c r="F240" s="113" t="s">
        <v>311</v>
      </c>
      <c r="G240" s="175"/>
      <c r="H240" s="151">
        <v>1</v>
      </c>
      <c r="I240" s="106">
        <v>4</v>
      </c>
      <c r="J240" s="106">
        <v>1</v>
      </c>
      <c r="K240" s="106">
        <v>36</v>
      </c>
      <c r="L240" s="69">
        <f t="shared" si="6"/>
        <v>144</v>
      </c>
    </row>
    <row r="241" spans="1:13" x14ac:dyDescent="0.25">
      <c r="A241" s="167"/>
      <c r="B241" s="175"/>
      <c r="C241" s="198"/>
      <c r="D241" s="217"/>
      <c r="E241" s="218"/>
      <c r="F241" s="113" t="s">
        <v>312</v>
      </c>
      <c r="G241" s="176"/>
      <c r="H241" s="151"/>
      <c r="I241" s="106">
        <v>3</v>
      </c>
      <c r="J241" s="106">
        <v>1</v>
      </c>
      <c r="K241" s="106">
        <v>36</v>
      </c>
      <c r="L241" s="69">
        <f t="shared" si="6"/>
        <v>108</v>
      </c>
    </row>
    <row r="242" spans="1:13" x14ac:dyDescent="0.25">
      <c r="A242" s="191"/>
      <c r="B242" s="177" t="s">
        <v>135</v>
      </c>
      <c r="C242" s="195" t="s">
        <v>153</v>
      </c>
      <c r="D242" s="178">
        <v>35</v>
      </c>
      <c r="E242" s="171" t="s">
        <v>151</v>
      </c>
      <c r="F242" s="61"/>
      <c r="G242" s="106">
        <v>14</v>
      </c>
      <c r="H242" s="151">
        <v>2</v>
      </c>
      <c r="I242" s="106">
        <v>14</v>
      </c>
      <c r="J242" s="106">
        <v>4</v>
      </c>
      <c r="K242" s="106">
        <v>36</v>
      </c>
      <c r="L242" s="69">
        <f t="shared" si="6"/>
        <v>2016</v>
      </c>
    </row>
    <row r="243" spans="1:13" x14ac:dyDescent="0.25">
      <c r="A243" s="191"/>
      <c r="B243" s="175"/>
      <c r="C243" s="196"/>
      <c r="D243" s="180"/>
      <c r="E243" s="171"/>
      <c r="F243" s="81" t="s">
        <v>264</v>
      </c>
      <c r="G243" s="106"/>
      <c r="H243" s="151"/>
      <c r="I243" s="106">
        <v>5</v>
      </c>
      <c r="J243" s="106">
        <v>2</v>
      </c>
      <c r="K243" s="106">
        <v>36</v>
      </c>
      <c r="L243" s="69">
        <f t="shared" si="6"/>
        <v>360</v>
      </c>
    </row>
    <row r="244" spans="1:13" x14ac:dyDescent="0.25">
      <c r="A244" s="191"/>
      <c r="B244" s="175"/>
      <c r="C244" s="196"/>
      <c r="D244" s="178">
        <v>36</v>
      </c>
      <c r="E244" s="171" t="s">
        <v>347</v>
      </c>
      <c r="F244" s="61"/>
      <c r="G244" s="177">
        <v>20</v>
      </c>
      <c r="H244" s="151">
        <v>5</v>
      </c>
      <c r="I244" s="106">
        <v>20</v>
      </c>
      <c r="J244" s="106">
        <v>5</v>
      </c>
      <c r="K244" s="106">
        <v>36</v>
      </c>
      <c r="L244" s="69">
        <f t="shared" si="6"/>
        <v>3600</v>
      </c>
    </row>
    <row r="245" spans="1:13" x14ac:dyDescent="0.25">
      <c r="A245" s="191"/>
      <c r="B245" s="175"/>
      <c r="C245" s="196"/>
      <c r="D245" s="179"/>
      <c r="E245" s="171"/>
      <c r="F245" s="82" t="s">
        <v>265</v>
      </c>
      <c r="G245" s="176"/>
      <c r="H245" s="151">
        <v>1</v>
      </c>
      <c r="I245" s="106">
        <v>1</v>
      </c>
      <c r="J245" s="106">
        <v>1</v>
      </c>
      <c r="K245" s="106">
        <v>36</v>
      </c>
      <c r="L245" s="69">
        <f t="shared" si="6"/>
        <v>36</v>
      </c>
    </row>
    <row r="246" spans="1:13" x14ac:dyDescent="0.25">
      <c r="A246" s="191"/>
      <c r="B246" s="175"/>
      <c r="C246" s="196"/>
      <c r="D246" s="178">
        <v>37</v>
      </c>
      <c r="E246" s="213" t="s">
        <v>199</v>
      </c>
      <c r="F246" s="104" t="s">
        <v>363</v>
      </c>
      <c r="G246" s="177">
        <v>15</v>
      </c>
      <c r="H246" s="151">
        <v>3</v>
      </c>
      <c r="I246" s="106">
        <v>15</v>
      </c>
      <c r="J246" s="106">
        <v>5</v>
      </c>
      <c r="K246" s="106">
        <v>36</v>
      </c>
      <c r="L246" s="69">
        <f t="shared" si="6"/>
        <v>2700</v>
      </c>
    </row>
    <row r="247" spans="1:13" x14ac:dyDescent="0.25">
      <c r="A247" s="191"/>
      <c r="B247" s="175"/>
      <c r="C247" s="196"/>
      <c r="D247" s="179"/>
      <c r="E247" s="214"/>
      <c r="F247" s="80" t="s">
        <v>267</v>
      </c>
      <c r="G247" s="175"/>
      <c r="H247" s="151">
        <v>1</v>
      </c>
      <c r="I247" s="106">
        <v>1</v>
      </c>
      <c r="J247" s="106">
        <v>1</v>
      </c>
      <c r="K247" s="106">
        <v>36</v>
      </c>
      <c r="L247" s="69">
        <f t="shared" si="6"/>
        <v>36</v>
      </c>
    </row>
    <row r="248" spans="1:13" x14ac:dyDescent="0.25">
      <c r="A248" s="191"/>
      <c r="B248" s="175"/>
      <c r="C248" s="196"/>
      <c r="D248" s="179"/>
      <c r="E248" s="214"/>
      <c r="F248" s="80" t="s">
        <v>267</v>
      </c>
      <c r="G248" s="175"/>
      <c r="H248" s="151">
        <v>1</v>
      </c>
      <c r="I248" s="106">
        <v>1</v>
      </c>
      <c r="J248" s="106">
        <v>1</v>
      </c>
      <c r="K248" s="106">
        <v>36</v>
      </c>
      <c r="L248" s="69">
        <f t="shared" si="6"/>
        <v>36</v>
      </c>
    </row>
    <row r="249" spans="1:13" x14ac:dyDescent="0.25">
      <c r="A249" s="191"/>
      <c r="B249" s="175"/>
      <c r="C249" s="196"/>
      <c r="D249" s="180"/>
      <c r="E249" s="218"/>
      <c r="F249" s="80" t="s">
        <v>267</v>
      </c>
      <c r="G249" s="176"/>
      <c r="H249" s="159"/>
      <c r="I249" s="106">
        <v>1</v>
      </c>
      <c r="J249" s="106">
        <v>1</v>
      </c>
      <c r="K249" s="106">
        <v>36</v>
      </c>
      <c r="L249" s="69">
        <f t="shared" si="6"/>
        <v>36</v>
      </c>
    </row>
    <row r="250" spans="1:13" x14ac:dyDescent="0.25">
      <c r="A250" s="191"/>
      <c r="B250" s="175"/>
      <c r="C250" s="196"/>
      <c r="D250" s="178">
        <v>38</v>
      </c>
      <c r="E250" s="171" t="s">
        <v>266</v>
      </c>
      <c r="F250" s="63" t="s">
        <v>363</v>
      </c>
      <c r="G250" s="106">
        <v>12</v>
      </c>
      <c r="H250" s="151">
        <v>4</v>
      </c>
      <c r="I250" s="106">
        <v>12</v>
      </c>
      <c r="J250" s="106">
        <v>7</v>
      </c>
      <c r="K250" s="106">
        <v>36</v>
      </c>
      <c r="L250" s="69">
        <f t="shared" si="6"/>
        <v>3024</v>
      </c>
    </row>
    <row r="251" spans="1:13" x14ac:dyDescent="0.25">
      <c r="A251" s="191"/>
      <c r="B251" s="175"/>
      <c r="C251" s="196"/>
      <c r="D251" s="179"/>
      <c r="E251" s="171"/>
      <c r="F251" s="81" t="s">
        <v>267</v>
      </c>
      <c r="G251" s="106"/>
      <c r="H251" s="151"/>
      <c r="I251" s="106">
        <v>1</v>
      </c>
      <c r="J251" s="106">
        <v>1</v>
      </c>
      <c r="K251" s="106">
        <v>36</v>
      </c>
      <c r="L251" s="69">
        <f t="shared" si="6"/>
        <v>36</v>
      </c>
    </row>
    <row r="252" spans="1:13" ht="15.75" customHeight="1" x14ac:dyDescent="0.25">
      <c r="A252" s="191"/>
      <c r="B252" s="175"/>
      <c r="C252" s="196"/>
      <c r="D252" s="179"/>
      <c r="E252" s="61" t="s">
        <v>365</v>
      </c>
      <c r="F252" s="61"/>
      <c r="G252" s="106"/>
      <c r="H252" s="151">
        <v>1</v>
      </c>
      <c r="I252" s="106">
        <v>29</v>
      </c>
      <c r="J252" s="106">
        <v>1</v>
      </c>
      <c r="K252" s="106">
        <v>36</v>
      </c>
      <c r="L252" s="69">
        <f t="shared" si="6"/>
        <v>1044</v>
      </c>
      <c r="M252" s="2"/>
    </row>
    <row r="253" spans="1:13" ht="13.9" customHeight="1" x14ac:dyDescent="0.25">
      <c r="A253" s="191"/>
      <c r="B253" s="175"/>
      <c r="C253" s="197"/>
      <c r="D253" s="180"/>
      <c r="E253" s="61" t="s">
        <v>366</v>
      </c>
      <c r="F253" s="61"/>
      <c r="G253" s="106"/>
      <c r="H253" s="151">
        <v>1</v>
      </c>
      <c r="I253" s="106">
        <v>32</v>
      </c>
      <c r="J253" s="106">
        <v>1</v>
      </c>
      <c r="K253" s="106">
        <v>36</v>
      </c>
      <c r="L253" s="69">
        <f t="shared" si="6"/>
        <v>1152</v>
      </c>
      <c r="M253" s="2"/>
    </row>
    <row r="254" spans="1:13" x14ac:dyDescent="0.25">
      <c r="A254" s="191"/>
      <c r="B254" s="175"/>
      <c r="C254" s="195" t="s">
        <v>158</v>
      </c>
      <c r="D254" s="83"/>
      <c r="E254" s="61" t="s">
        <v>375</v>
      </c>
      <c r="F254" s="81" t="s">
        <v>311</v>
      </c>
      <c r="G254" s="106"/>
      <c r="H254" s="151"/>
      <c r="I254" s="106">
        <v>9</v>
      </c>
      <c r="J254" s="106">
        <v>2</v>
      </c>
      <c r="K254" s="106">
        <v>36</v>
      </c>
      <c r="L254" s="69">
        <f t="shared" si="6"/>
        <v>648</v>
      </c>
      <c r="M254" s="2"/>
    </row>
    <row r="255" spans="1:13" x14ac:dyDescent="0.25">
      <c r="A255" s="191"/>
      <c r="B255" s="175"/>
      <c r="C255" s="196"/>
      <c r="D255" s="99"/>
      <c r="E255" s="124" t="s">
        <v>367</v>
      </c>
      <c r="F255" s="124"/>
      <c r="G255" s="106"/>
      <c r="H255" s="151"/>
      <c r="I255" s="106">
        <v>15</v>
      </c>
      <c r="J255" s="106">
        <v>2</v>
      </c>
      <c r="K255" s="106">
        <v>36</v>
      </c>
      <c r="L255" s="69">
        <f t="shared" si="6"/>
        <v>1080</v>
      </c>
      <c r="M255" s="2"/>
    </row>
    <row r="256" spans="1:13" x14ac:dyDescent="0.25">
      <c r="A256" s="191"/>
      <c r="B256" s="175"/>
      <c r="C256" s="196"/>
      <c r="D256" s="99"/>
      <c r="E256" s="61" t="s">
        <v>368</v>
      </c>
      <c r="F256" s="61"/>
      <c r="G256" s="106"/>
      <c r="H256" s="151"/>
      <c r="I256" s="106">
        <v>20</v>
      </c>
      <c r="J256" s="106">
        <v>2</v>
      </c>
      <c r="K256" s="106">
        <v>36</v>
      </c>
      <c r="L256" s="69">
        <f t="shared" si="6"/>
        <v>1440</v>
      </c>
      <c r="M256" s="2"/>
    </row>
    <row r="257" spans="1:13" x14ac:dyDescent="0.25">
      <c r="A257" s="191"/>
      <c r="B257" s="175"/>
      <c r="C257" s="197"/>
      <c r="D257" s="98"/>
      <c r="E257" s="61" t="s">
        <v>152</v>
      </c>
      <c r="F257" s="61"/>
      <c r="G257" s="106"/>
      <c r="H257" s="151"/>
      <c r="I257" s="106">
        <v>12</v>
      </c>
      <c r="J257" s="106">
        <v>2</v>
      </c>
      <c r="K257" s="106">
        <v>36</v>
      </c>
      <c r="L257" s="69">
        <f t="shared" si="6"/>
        <v>864</v>
      </c>
      <c r="M257" s="2"/>
    </row>
    <row r="258" spans="1:13" x14ac:dyDescent="0.25">
      <c r="A258" s="191"/>
      <c r="B258" s="175"/>
      <c r="C258" s="195" t="s">
        <v>380</v>
      </c>
      <c r="D258" s="83"/>
      <c r="E258" s="124" t="s">
        <v>369</v>
      </c>
      <c r="F258" s="124"/>
      <c r="G258" s="106"/>
      <c r="H258" s="151"/>
      <c r="I258" s="106">
        <v>20</v>
      </c>
      <c r="J258" s="106">
        <v>1</v>
      </c>
      <c r="K258" s="106">
        <v>36</v>
      </c>
      <c r="L258" s="69">
        <f t="shared" si="6"/>
        <v>720</v>
      </c>
      <c r="M258" s="2"/>
    </row>
    <row r="259" spans="1:13" x14ac:dyDescent="0.25">
      <c r="A259" s="191"/>
      <c r="B259" s="175"/>
      <c r="C259" s="196"/>
      <c r="D259" s="99"/>
      <c r="E259" s="124" t="s">
        <v>378</v>
      </c>
      <c r="F259" s="124"/>
      <c r="G259" s="106"/>
      <c r="H259" s="151"/>
      <c r="I259" s="106">
        <v>12</v>
      </c>
      <c r="J259" s="106">
        <v>1</v>
      </c>
      <c r="K259" s="106">
        <v>36</v>
      </c>
      <c r="L259" s="69">
        <f t="shared" si="6"/>
        <v>432</v>
      </c>
      <c r="M259" s="2"/>
    </row>
    <row r="260" spans="1:13" x14ac:dyDescent="0.25">
      <c r="A260" s="191"/>
      <c r="B260" s="175"/>
      <c r="C260" s="196"/>
      <c r="D260" s="99"/>
      <c r="E260" s="61" t="s">
        <v>199</v>
      </c>
      <c r="F260" s="61"/>
      <c r="G260" s="106"/>
      <c r="H260" s="151"/>
      <c r="I260" s="106">
        <v>15</v>
      </c>
      <c r="J260" s="106">
        <v>1</v>
      </c>
      <c r="K260" s="106">
        <v>36</v>
      </c>
      <c r="L260" s="69">
        <f t="shared" si="6"/>
        <v>540</v>
      </c>
      <c r="M260" s="2"/>
    </row>
    <row r="261" spans="1:13" x14ac:dyDescent="0.25">
      <c r="A261" s="191"/>
      <c r="B261" s="175"/>
      <c r="C261" s="196"/>
      <c r="D261" s="99"/>
      <c r="E261" s="124" t="s">
        <v>379</v>
      </c>
      <c r="F261" s="124"/>
      <c r="G261" s="106"/>
      <c r="H261" s="151"/>
      <c r="I261" s="106">
        <v>29</v>
      </c>
      <c r="J261" s="106">
        <v>1</v>
      </c>
      <c r="K261" s="106">
        <v>36</v>
      </c>
      <c r="L261" s="69">
        <f t="shared" si="6"/>
        <v>1044</v>
      </c>
      <c r="M261" s="2"/>
    </row>
    <row r="262" spans="1:13" ht="14.45" customHeight="1" x14ac:dyDescent="0.25">
      <c r="A262" s="191"/>
      <c r="B262" s="175"/>
      <c r="C262" s="184" t="s">
        <v>157</v>
      </c>
      <c r="D262" s="83"/>
      <c r="E262" s="61" t="s">
        <v>71</v>
      </c>
      <c r="F262" s="81" t="s">
        <v>264</v>
      </c>
      <c r="G262" s="106"/>
      <c r="H262" s="151"/>
      <c r="I262" s="106">
        <v>5</v>
      </c>
      <c r="J262" s="106">
        <v>1</v>
      </c>
      <c r="K262" s="106">
        <v>36</v>
      </c>
      <c r="L262" s="69">
        <f t="shared" si="6"/>
        <v>180</v>
      </c>
      <c r="M262" s="2"/>
    </row>
    <row r="263" spans="1:13" x14ac:dyDescent="0.25">
      <c r="A263" s="191"/>
      <c r="B263" s="175"/>
      <c r="C263" s="184"/>
      <c r="D263" s="99"/>
      <c r="E263" s="124" t="s">
        <v>71</v>
      </c>
      <c r="F263" s="113" t="s">
        <v>311</v>
      </c>
      <c r="G263" s="106"/>
      <c r="H263" s="151">
        <v>1</v>
      </c>
      <c r="I263" s="106">
        <v>9</v>
      </c>
      <c r="J263" s="106">
        <v>1</v>
      </c>
      <c r="K263" s="106">
        <v>36</v>
      </c>
      <c r="L263" s="69">
        <f t="shared" si="6"/>
        <v>324</v>
      </c>
      <c r="M263" s="2"/>
    </row>
    <row r="264" spans="1:13" x14ac:dyDescent="0.25">
      <c r="A264" s="191"/>
      <c r="B264" s="175"/>
      <c r="C264" s="184"/>
      <c r="D264" s="99"/>
      <c r="E264" s="124" t="s">
        <v>179</v>
      </c>
      <c r="F264" s="124"/>
      <c r="G264" s="106"/>
      <c r="H264" s="151">
        <v>1</v>
      </c>
      <c r="I264" s="106">
        <v>15</v>
      </c>
      <c r="J264" s="106">
        <v>1</v>
      </c>
      <c r="K264" s="106">
        <v>36</v>
      </c>
      <c r="L264" s="69">
        <f t="shared" si="6"/>
        <v>540</v>
      </c>
      <c r="M264" s="2"/>
    </row>
    <row r="265" spans="1:13" x14ac:dyDescent="0.25">
      <c r="A265" s="191"/>
      <c r="B265" s="175"/>
      <c r="C265" s="184"/>
      <c r="D265" s="99"/>
      <c r="E265" s="124" t="s">
        <v>371</v>
      </c>
      <c r="F265" s="124"/>
      <c r="G265" s="100"/>
      <c r="H265" s="153">
        <v>2</v>
      </c>
      <c r="I265" s="100">
        <v>20</v>
      </c>
      <c r="J265" s="100">
        <v>2</v>
      </c>
      <c r="K265" s="100">
        <v>36</v>
      </c>
      <c r="L265" s="69">
        <f t="shared" si="6"/>
        <v>1440</v>
      </c>
      <c r="M265" s="2"/>
    </row>
    <row r="266" spans="1:13" x14ac:dyDescent="0.25">
      <c r="A266" s="191"/>
      <c r="B266" s="175"/>
      <c r="C266" s="184"/>
      <c r="D266" s="99"/>
      <c r="E266" s="124" t="s">
        <v>268</v>
      </c>
      <c r="F266" s="124"/>
      <c r="G266" s="100"/>
      <c r="H266" s="153">
        <v>1</v>
      </c>
      <c r="I266" s="100">
        <v>12</v>
      </c>
      <c r="J266" s="100">
        <v>2</v>
      </c>
      <c r="K266" s="100">
        <v>36</v>
      </c>
      <c r="L266" s="69">
        <f t="shared" si="6"/>
        <v>864</v>
      </c>
      <c r="M266" s="2"/>
    </row>
    <row r="267" spans="1:13" x14ac:dyDescent="0.25">
      <c r="A267" s="14"/>
      <c r="B267" s="176"/>
      <c r="C267" s="184"/>
      <c r="D267" s="73"/>
      <c r="E267" s="104" t="s">
        <v>370</v>
      </c>
      <c r="F267" s="104"/>
      <c r="G267" s="106"/>
      <c r="H267" s="151"/>
      <c r="I267" s="106">
        <v>29</v>
      </c>
      <c r="J267" s="106">
        <v>1</v>
      </c>
      <c r="K267" s="106">
        <v>36</v>
      </c>
      <c r="L267" s="69">
        <f t="shared" si="6"/>
        <v>1044</v>
      </c>
    </row>
    <row r="268" spans="1:13" x14ac:dyDescent="0.25">
      <c r="A268" s="14"/>
      <c r="B268" s="14"/>
      <c r="C268" s="14"/>
      <c r="D268" s="73"/>
      <c r="E268" s="14"/>
      <c r="I268" s="14"/>
      <c r="J268" s="14"/>
      <c r="K268" s="16"/>
      <c r="L268" s="16"/>
    </row>
  </sheetData>
  <mergeCells count="192">
    <mergeCell ref="C110:C111"/>
    <mergeCell ref="B90:B92"/>
    <mergeCell ref="E214:E216"/>
    <mergeCell ref="G214:G216"/>
    <mergeCell ref="D217:D219"/>
    <mergeCell ref="E217:E219"/>
    <mergeCell ref="C221:C227"/>
    <mergeCell ref="C112:C113"/>
    <mergeCell ref="C168:C169"/>
    <mergeCell ref="E208:E209"/>
    <mergeCell ref="G208:G209"/>
    <mergeCell ref="D210:D211"/>
    <mergeCell ref="E210:E211"/>
    <mergeCell ref="G210:G211"/>
    <mergeCell ref="G217:G219"/>
    <mergeCell ref="D214:D216"/>
    <mergeCell ref="G201:G203"/>
    <mergeCell ref="B204:B207"/>
    <mergeCell ref="C204:C207"/>
    <mergeCell ref="D204:D207"/>
    <mergeCell ref="E204:E207"/>
    <mergeCell ref="G204:G207"/>
    <mergeCell ref="C190:C203"/>
    <mergeCell ref="D190:D193"/>
    <mergeCell ref="D246:D249"/>
    <mergeCell ref="D234:D237"/>
    <mergeCell ref="E234:E237"/>
    <mergeCell ref="G234:G237"/>
    <mergeCell ref="D238:D241"/>
    <mergeCell ref="E238:E241"/>
    <mergeCell ref="G238:G241"/>
    <mergeCell ref="D231:D233"/>
    <mergeCell ref="E231:E233"/>
    <mergeCell ref="G231:G233"/>
    <mergeCell ref="E246:E249"/>
    <mergeCell ref="G246:G249"/>
    <mergeCell ref="D242:D243"/>
    <mergeCell ref="D244:D245"/>
    <mergeCell ref="E190:E193"/>
    <mergeCell ref="G190:G193"/>
    <mergeCell ref="B194:B203"/>
    <mergeCell ref="D194:D199"/>
    <mergeCell ref="E194:E198"/>
    <mergeCell ref="G194:G198"/>
    <mergeCell ref="E201:E203"/>
    <mergeCell ref="E151:E160"/>
    <mergeCell ref="B182:B186"/>
    <mergeCell ref="C182:C186"/>
    <mergeCell ref="A161:B161"/>
    <mergeCell ref="C165:C166"/>
    <mergeCell ref="B146:B160"/>
    <mergeCell ref="C146:C150"/>
    <mergeCell ref="E132:E133"/>
    <mergeCell ref="B130:B135"/>
    <mergeCell ref="C130:C135"/>
    <mergeCell ref="G132:G133"/>
    <mergeCell ref="D134:D135"/>
    <mergeCell ref="E134:E135"/>
    <mergeCell ref="G134:G135"/>
    <mergeCell ref="D146:D150"/>
    <mergeCell ref="E146:E150"/>
    <mergeCell ref="B144:B145"/>
    <mergeCell ref="C144:C145"/>
    <mergeCell ref="A136:B136"/>
    <mergeCell ref="B137:B139"/>
    <mergeCell ref="C138:C139"/>
    <mergeCell ref="C140:C141"/>
    <mergeCell ref="B142:B143"/>
    <mergeCell ref="C142:C143"/>
    <mergeCell ref="G130:G131"/>
    <mergeCell ref="D100:D103"/>
    <mergeCell ref="E100:E103"/>
    <mergeCell ref="G100:G103"/>
    <mergeCell ref="D119:D122"/>
    <mergeCell ref="E119:E122"/>
    <mergeCell ref="G119:G122"/>
    <mergeCell ref="D123:D126"/>
    <mergeCell ref="E123:E126"/>
    <mergeCell ref="G123:G126"/>
    <mergeCell ref="D104:D106"/>
    <mergeCell ref="E104:E106"/>
    <mergeCell ref="G104:G106"/>
    <mergeCell ref="G93:G94"/>
    <mergeCell ref="D95:D96"/>
    <mergeCell ref="E95:E96"/>
    <mergeCell ref="G95:G96"/>
    <mergeCell ref="A87:B87"/>
    <mergeCell ref="A88:A135"/>
    <mergeCell ref="B88:B89"/>
    <mergeCell ref="C88:C89"/>
    <mergeCell ref="C90:C91"/>
    <mergeCell ref="B93:B106"/>
    <mergeCell ref="C93:C97"/>
    <mergeCell ref="C98:C106"/>
    <mergeCell ref="B119:B129"/>
    <mergeCell ref="C119:C120"/>
    <mergeCell ref="B107:B108"/>
    <mergeCell ref="C107:C108"/>
    <mergeCell ref="C114:C115"/>
    <mergeCell ref="C116:C117"/>
    <mergeCell ref="D98:D99"/>
    <mergeCell ref="E98:E99"/>
    <mergeCell ref="G98:G99"/>
    <mergeCell ref="D127:D129"/>
    <mergeCell ref="E127:E129"/>
    <mergeCell ref="G127:G129"/>
    <mergeCell ref="G1:L2"/>
    <mergeCell ref="A6:A7"/>
    <mergeCell ref="B6:B7"/>
    <mergeCell ref="C6:C7"/>
    <mergeCell ref="D6:D7"/>
    <mergeCell ref="B26:B29"/>
    <mergeCell ref="C26:C29"/>
    <mergeCell ref="C30:C34"/>
    <mergeCell ref="C35:C36"/>
    <mergeCell ref="C12:C14"/>
    <mergeCell ref="B12:B14"/>
    <mergeCell ref="B3:H3"/>
    <mergeCell ref="B30:B42"/>
    <mergeCell ref="C38:C40"/>
    <mergeCell ref="A10:B10"/>
    <mergeCell ref="B17:B19"/>
    <mergeCell ref="C17:C18"/>
    <mergeCell ref="B20:B25"/>
    <mergeCell ref="C20:C25"/>
    <mergeCell ref="D93:D94"/>
    <mergeCell ref="C15:C16"/>
    <mergeCell ref="B15:B16"/>
    <mergeCell ref="C75:C77"/>
    <mergeCell ref="B78:B79"/>
    <mergeCell ref="C61:C66"/>
    <mergeCell ref="C68:C69"/>
    <mergeCell ref="C70:C72"/>
    <mergeCell ref="C73:C74"/>
    <mergeCell ref="C41:C42"/>
    <mergeCell ref="C85:C86"/>
    <mergeCell ref="B83:B86"/>
    <mergeCell ref="B43:B46"/>
    <mergeCell ref="C43:C46"/>
    <mergeCell ref="B47:B49"/>
    <mergeCell ref="B50:B77"/>
    <mergeCell ref="C52:C55"/>
    <mergeCell ref="C56:C60"/>
    <mergeCell ref="C80:C82"/>
    <mergeCell ref="G228:G230"/>
    <mergeCell ref="C228:C230"/>
    <mergeCell ref="B228:B230"/>
    <mergeCell ref="C212:C220"/>
    <mergeCell ref="B162:B163"/>
    <mergeCell ref="A170:B170"/>
    <mergeCell ref="A171:A266"/>
    <mergeCell ref="B171:B174"/>
    <mergeCell ref="C171:C174"/>
    <mergeCell ref="B176:B180"/>
    <mergeCell ref="C176:C179"/>
    <mergeCell ref="B190:B193"/>
    <mergeCell ref="B208:B211"/>
    <mergeCell ref="C208:C211"/>
    <mergeCell ref="C254:C257"/>
    <mergeCell ref="C258:C261"/>
    <mergeCell ref="B187:B189"/>
    <mergeCell ref="C242:C253"/>
    <mergeCell ref="B231:B241"/>
    <mergeCell ref="E228:E230"/>
    <mergeCell ref="G244:G245"/>
    <mergeCell ref="C231:C241"/>
    <mergeCell ref="B221:B227"/>
    <mergeCell ref="C188:C189"/>
    <mergeCell ref="E250:E251"/>
    <mergeCell ref="D80:D82"/>
    <mergeCell ref="B164:B169"/>
    <mergeCell ref="D184:D185"/>
    <mergeCell ref="D200:D203"/>
    <mergeCell ref="D221:D227"/>
    <mergeCell ref="E221:E227"/>
    <mergeCell ref="D228:D230"/>
    <mergeCell ref="D250:D253"/>
    <mergeCell ref="B140:B141"/>
    <mergeCell ref="B109:B118"/>
    <mergeCell ref="B212:B220"/>
    <mergeCell ref="E244:E245"/>
    <mergeCell ref="E242:E243"/>
    <mergeCell ref="B242:B267"/>
    <mergeCell ref="C262:C267"/>
    <mergeCell ref="B80:B82"/>
    <mergeCell ref="D132:D133"/>
    <mergeCell ref="C151:C160"/>
    <mergeCell ref="D151:D160"/>
    <mergeCell ref="D208:D209"/>
    <mergeCell ref="E93:E94"/>
    <mergeCell ref="D130:D131"/>
    <mergeCell ref="E130:E131"/>
  </mergeCells>
  <pageMargins left="0.51181102362204722" right="0.11811023622047245" top="0.19685039370078741" bottom="0.19685039370078741" header="0.11811023622047245" footer="0.11811023622047245"/>
  <pageSetup paperSize="9" scale="50" fitToWidth="0" fitToHeight="0" orientation="portrait" r:id="rId1"/>
  <rowBreaks count="2" manualBreakCount="2">
    <brk id="82" max="10" man="1"/>
    <brk id="17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учебный план</vt:lpstr>
      <vt:lpstr>Лист1</vt:lpstr>
      <vt:lpstr>Учебный план 23-24</vt:lpstr>
      <vt:lpstr>'учебный план'!Область_печати</vt:lpstr>
      <vt:lpstr>'Учебный план 23-24'!Область_печати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2023-10-06T10:50:44Z</dcterms:modified>
</cp:coreProperties>
</file>